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Table 5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6" i="1" l="1"/>
  <c r="A96" i="1"/>
  <c r="C95" i="1"/>
  <c r="A95" i="1"/>
  <c r="C94" i="1"/>
  <c r="A94" i="1"/>
  <c r="C93" i="1"/>
  <c r="A93" i="1"/>
  <c r="C92" i="1"/>
  <c r="A92" i="1"/>
  <c r="C91" i="1"/>
  <c r="A91" i="1"/>
  <c r="C90" i="1"/>
  <c r="A90" i="1"/>
  <c r="C89" i="1"/>
  <c r="A89" i="1"/>
  <c r="C88" i="1"/>
  <c r="A88" i="1"/>
  <c r="C87" i="1"/>
  <c r="A87" i="1"/>
  <c r="C86" i="1"/>
  <c r="A86" i="1"/>
  <c r="C85" i="1"/>
  <c r="A85" i="1"/>
  <c r="C84" i="1"/>
  <c r="A84" i="1"/>
  <c r="C83" i="1"/>
  <c r="A83" i="1"/>
  <c r="C82" i="1"/>
  <c r="A82" i="1"/>
  <c r="C80" i="1"/>
  <c r="A80" i="1"/>
  <c r="C79" i="1"/>
  <c r="A79" i="1"/>
  <c r="C78" i="1"/>
  <c r="A78" i="1"/>
  <c r="C77" i="1"/>
  <c r="A77" i="1"/>
  <c r="C76" i="1"/>
  <c r="A76" i="1"/>
  <c r="C75" i="1"/>
  <c r="A75" i="1"/>
  <c r="C74" i="1"/>
  <c r="A74" i="1"/>
  <c r="C73" i="1"/>
  <c r="A73" i="1"/>
  <c r="C72" i="1"/>
  <c r="A72" i="1"/>
  <c r="C71" i="1"/>
  <c r="A71" i="1"/>
  <c r="C70" i="1"/>
  <c r="A70" i="1"/>
  <c r="C69" i="1"/>
  <c r="A69" i="1"/>
  <c r="C68" i="1"/>
  <c r="A68" i="1"/>
  <c r="C67" i="1"/>
  <c r="A67" i="1"/>
  <c r="C66" i="1"/>
  <c r="A66" i="1"/>
  <c r="C65" i="1"/>
  <c r="A65" i="1"/>
  <c r="C64" i="1"/>
  <c r="A64" i="1"/>
  <c r="C62" i="1"/>
  <c r="A62" i="1"/>
  <c r="C61" i="1"/>
  <c r="A61" i="1"/>
  <c r="C60" i="1"/>
  <c r="A60" i="1"/>
  <c r="C59" i="1"/>
  <c r="A59" i="1"/>
  <c r="C58" i="1"/>
  <c r="A58" i="1"/>
  <c r="C56" i="1"/>
  <c r="A56" i="1"/>
  <c r="C55" i="1"/>
  <c r="A55" i="1"/>
  <c r="C54" i="1"/>
  <c r="A54" i="1"/>
  <c r="C53" i="1"/>
  <c r="A53" i="1"/>
  <c r="C52" i="1"/>
  <c r="A52" i="1"/>
  <c r="C45" i="1"/>
  <c r="A45" i="1"/>
  <c r="C44" i="1"/>
  <c r="A44" i="1"/>
  <c r="C43" i="1"/>
  <c r="A43" i="1"/>
  <c r="C42" i="1"/>
  <c r="A42" i="1"/>
  <c r="C41" i="1"/>
  <c r="A41" i="1"/>
  <c r="C40" i="1"/>
  <c r="A40" i="1"/>
  <c r="C39" i="1"/>
  <c r="A39" i="1"/>
  <c r="C38" i="1"/>
  <c r="A38" i="1"/>
  <c r="C37" i="1"/>
  <c r="A37" i="1"/>
  <c r="C36" i="1"/>
  <c r="A36" i="1"/>
  <c r="C35" i="1"/>
  <c r="A35" i="1"/>
  <c r="C34" i="1"/>
  <c r="A34" i="1"/>
  <c r="C33" i="1"/>
  <c r="A33" i="1"/>
  <c r="C32" i="1"/>
  <c r="A32" i="1"/>
  <c r="C31" i="1"/>
  <c r="A31" i="1"/>
  <c r="C30" i="1"/>
  <c r="A30" i="1"/>
  <c r="C29" i="1"/>
  <c r="A29" i="1"/>
  <c r="C28" i="1"/>
  <c r="A28" i="1"/>
  <c r="C27" i="1"/>
  <c r="A27" i="1"/>
  <c r="C26" i="1"/>
  <c r="A26" i="1"/>
  <c r="C25" i="1"/>
  <c r="A25" i="1"/>
  <c r="C24" i="1"/>
  <c r="A24" i="1"/>
  <c r="C23" i="1"/>
  <c r="A23" i="1"/>
  <c r="C21" i="1"/>
  <c r="A21" i="1"/>
  <c r="C20" i="1"/>
  <c r="A20" i="1"/>
  <c r="C19" i="1"/>
  <c r="A19" i="1"/>
  <c r="C18" i="1"/>
  <c r="A18" i="1"/>
  <c r="C17" i="1"/>
  <c r="A17" i="1"/>
  <c r="C16" i="1"/>
  <c r="A16" i="1"/>
  <c r="C15" i="1"/>
  <c r="A15" i="1"/>
  <c r="C14" i="1"/>
  <c r="A14" i="1"/>
  <c r="C13" i="1"/>
  <c r="A13" i="1"/>
  <c r="E40" i="1" l="1"/>
  <c r="E39" i="1"/>
  <c r="E55" i="1"/>
  <c r="E42" i="1"/>
  <c r="E70" i="1"/>
  <c r="E74" i="1"/>
  <c r="E78" i="1"/>
  <c r="E87" i="1"/>
  <c r="E95" i="1"/>
  <c r="E92" i="1"/>
  <c r="E19" i="1"/>
  <c r="E28" i="1"/>
  <c r="E16" i="1"/>
  <c r="E71" i="1"/>
  <c r="E84" i="1"/>
  <c r="E41" i="1"/>
  <c r="A81" i="1"/>
  <c r="B73" i="1" s="1"/>
  <c r="E13" i="1"/>
  <c r="E26" i="1"/>
  <c r="E34" i="1"/>
  <c r="E45" i="1"/>
  <c r="E68" i="1"/>
  <c r="E76" i="1"/>
  <c r="E80" i="1"/>
  <c r="E93" i="1"/>
  <c r="E62" i="1"/>
  <c r="E88" i="1"/>
  <c r="E18" i="1"/>
  <c r="E27" i="1"/>
  <c r="E31" i="1"/>
  <c r="E35" i="1"/>
  <c r="C57" i="1"/>
  <c r="D52" i="1" s="1"/>
  <c r="E60" i="1"/>
  <c r="E82" i="1"/>
  <c r="E86" i="1"/>
  <c r="E67" i="1"/>
  <c r="E79" i="1"/>
  <c r="E96" i="1"/>
  <c r="E15" i="1"/>
  <c r="E24" i="1"/>
  <c r="E32" i="1"/>
  <c r="E52" i="1"/>
  <c r="E61" i="1"/>
  <c r="E36" i="1"/>
  <c r="E75" i="1"/>
  <c r="A46" i="1"/>
  <c r="B27" i="1" s="1"/>
  <c r="E94" i="1"/>
  <c r="E30" i="1"/>
  <c r="E37" i="1"/>
  <c r="E65" i="1"/>
  <c r="E69" i="1"/>
  <c r="E72" i="1"/>
  <c r="E91" i="1"/>
  <c r="E29" i="1"/>
  <c r="E83" i="1"/>
  <c r="E23" i="1"/>
  <c r="A63" i="1"/>
  <c r="B58" i="1" s="1"/>
  <c r="D61" i="1"/>
  <c r="E17" i="1"/>
  <c r="E21" i="1"/>
  <c r="A57" i="1"/>
  <c r="B56" i="1" s="1"/>
  <c r="E38" i="1"/>
  <c r="E54" i="1"/>
  <c r="E58" i="1"/>
  <c r="E66" i="1"/>
  <c r="E77" i="1"/>
  <c r="E25" i="1"/>
  <c r="E43" i="1"/>
  <c r="E64" i="1"/>
  <c r="E90" i="1"/>
  <c r="E33" i="1"/>
  <c r="E56" i="1"/>
  <c r="B62" i="1"/>
  <c r="A97" i="1"/>
  <c r="B93" i="1" s="1"/>
  <c r="E85" i="1"/>
  <c r="C63" i="1"/>
  <c r="D60" i="1" s="1"/>
  <c r="B96" i="1"/>
  <c r="B94" i="1"/>
  <c r="D58" i="1"/>
  <c r="A22" i="1"/>
  <c r="B14" i="1" s="1"/>
  <c r="C81" i="1"/>
  <c r="D78" i="1" s="1"/>
  <c r="E20" i="1"/>
  <c r="C22" i="1"/>
  <c r="D14" i="1" s="1"/>
  <c r="E44" i="1"/>
  <c r="C46" i="1"/>
  <c r="D25" i="1" s="1"/>
  <c r="D62" i="1"/>
  <c r="E73" i="1"/>
  <c r="E89" i="1"/>
  <c r="B53" i="1"/>
  <c r="B61" i="1"/>
  <c r="E14" i="1"/>
  <c r="E59" i="1"/>
  <c r="C97" i="1"/>
  <c r="D82" i="1" s="1"/>
  <c r="E53" i="1"/>
  <c r="D43" i="1" l="1"/>
  <c r="B77" i="1"/>
  <c r="B70" i="1"/>
  <c r="B72" i="1"/>
  <c r="D54" i="1"/>
  <c r="B79" i="1"/>
  <c r="D56" i="1"/>
  <c r="B95" i="1"/>
  <c r="B67" i="1"/>
  <c r="B66" i="1"/>
  <c r="B78" i="1"/>
  <c r="B71" i="1"/>
  <c r="B64" i="1"/>
  <c r="B68" i="1"/>
  <c r="B76" i="1"/>
  <c r="B69" i="1"/>
  <c r="B60" i="1"/>
  <c r="B91" i="1"/>
  <c r="B74" i="1"/>
  <c r="B75" i="1"/>
  <c r="B65" i="1"/>
  <c r="D55" i="1"/>
  <c r="D69" i="1"/>
  <c r="D35" i="1"/>
  <c r="D70" i="1"/>
  <c r="B30" i="1"/>
  <c r="B25" i="1"/>
  <c r="B26" i="1"/>
  <c r="B92" i="1"/>
  <c r="B59" i="1"/>
  <c r="B80" i="1"/>
  <c r="B85" i="1"/>
  <c r="E63" i="1"/>
  <c r="B41" i="1"/>
  <c r="B35" i="1"/>
  <c r="B43" i="1"/>
  <c r="D88" i="1"/>
  <c r="B32" i="1"/>
  <c r="D79" i="1"/>
  <c r="B33" i="1"/>
  <c r="B28" i="1"/>
  <c r="B45" i="1"/>
  <c r="B82" i="1"/>
  <c r="D30" i="1"/>
  <c r="B87" i="1"/>
  <c r="B23" i="1"/>
  <c r="B36" i="1"/>
  <c r="D53" i="1"/>
  <c r="B40" i="1"/>
  <c r="D80" i="1"/>
  <c r="B31" i="1"/>
  <c r="D64" i="1"/>
  <c r="B86" i="1"/>
  <c r="B52" i="1"/>
  <c r="B39" i="1"/>
  <c r="B34" i="1"/>
  <c r="B44" i="1"/>
  <c r="B29" i="1"/>
  <c r="D59" i="1"/>
  <c r="B88" i="1"/>
  <c r="B37" i="1"/>
  <c r="D71" i="1"/>
  <c r="B42" i="1"/>
  <c r="B54" i="1"/>
  <c r="B55" i="1"/>
  <c r="D17" i="1"/>
  <c r="D72" i="1"/>
  <c r="E57" i="1"/>
  <c r="D65" i="1"/>
  <c r="D77" i="1"/>
  <c r="D26" i="1"/>
  <c r="D19" i="1"/>
  <c r="B38" i="1"/>
  <c r="B24" i="1"/>
  <c r="D75" i="1"/>
  <c r="B89" i="1"/>
  <c r="B83" i="1"/>
  <c r="B84" i="1"/>
  <c r="B90" i="1"/>
  <c r="D67" i="1"/>
  <c r="D73" i="1"/>
  <c r="D87" i="1"/>
  <c r="D90" i="1"/>
  <c r="C98" i="1"/>
  <c r="D81" i="1" s="1"/>
  <c r="E97" i="1"/>
  <c r="D92" i="1"/>
  <c r="D84" i="1"/>
  <c r="D86" i="1"/>
  <c r="D45" i="1"/>
  <c r="D37" i="1"/>
  <c r="D29" i="1"/>
  <c r="E46" i="1"/>
  <c r="D23" i="1"/>
  <c r="D39" i="1"/>
  <c r="D31" i="1"/>
  <c r="D44" i="1"/>
  <c r="D18" i="1"/>
  <c r="D16" i="1"/>
  <c r="D93" i="1"/>
  <c r="D91" i="1"/>
  <c r="D36" i="1"/>
  <c r="D24" i="1"/>
  <c r="D32" i="1"/>
  <c r="B17" i="1"/>
  <c r="B15" i="1"/>
  <c r="D85" i="1"/>
  <c r="D83" i="1"/>
  <c r="D41" i="1"/>
  <c r="D28" i="1"/>
  <c r="D20" i="1"/>
  <c r="D42" i="1"/>
  <c r="B21" i="1"/>
  <c r="B18" i="1"/>
  <c r="D96" i="1"/>
  <c r="D38" i="1"/>
  <c r="D33" i="1"/>
  <c r="D74" i="1"/>
  <c r="D66" i="1"/>
  <c r="E81" i="1"/>
  <c r="D76" i="1"/>
  <c r="D68" i="1"/>
  <c r="A98" i="1"/>
  <c r="B13" i="1"/>
  <c r="D34" i="1"/>
  <c r="B19" i="1"/>
  <c r="B20" i="1"/>
  <c r="D21" i="1"/>
  <c r="D13" i="1"/>
  <c r="E22" i="1"/>
  <c r="D15" i="1"/>
  <c r="D89" i="1"/>
  <c r="B16" i="1"/>
  <c r="D27" i="1"/>
  <c r="D94" i="1"/>
  <c r="D95" i="1"/>
  <c r="D40" i="1"/>
  <c r="D46" i="1" l="1"/>
  <c r="D22" i="1"/>
  <c r="D97" i="1"/>
  <c r="B98" i="1"/>
  <c r="B46" i="1"/>
  <c r="B63" i="1"/>
  <c r="B81" i="1"/>
  <c r="B97" i="1"/>
  <c r="B57" i="1"/>
  <c r="B22" i="1"/>
  <c r="E98" i="1"/>
  <c r="D98" i="1"/>
  <c r="D57" i="1"/>
  <c r="D63" i="1"/>
</calcChain>
</file>

<file path=xl/sharedStrings.xml><?xml version="1.0" encoding="utf-8"?>
<sst xmlns="http://schemas.openxmlformats.org/spreadsheetml/2006/main" count="108" uniqueCount="96">
  <si>
    <t>DENTAL CLINICS &amp; IT,S ATTENDANCES BY CLINIC &amp; MEDICAL DISTRICT</t>
  </si>
  <si>
    <t>CLINIC NAME</t>
  </si>
  <si>
    <t>DIST.</t>
  </si>
  <si>
    <t>%</t>
  </si>
  <si>
    <t>Treatment / patient</t>
  </si>
  <si>
    <t>HOR Al ANZ</t>
  </si>
  <si>
    <t>DUBAI</t>
  </si>
  <si>
    <t>AL RASHEDIA</t>
  </si>
  <si>
    <t>AL QUSAIS</t>
  </si>
  <si>
    <t>AL AWEER</t>
  </si>
  <si>
    <t>AL QUOZ</t>
  </si>
  <si>
    <t>BARAHA HOSPITAL</t>
  </si>
  <si>
    <t>AL Ethad</t>
  </si>
  <si>
    <t>AL MHSNA</t>
  </si>
  <si>
    <t>JUMEIRA DENTAL C.</t>
  </si>
  <si>
    <t>TOTAL9</t>
  </si>
  <si>
    <t>Sharjah</t>
  </si>
  <si>
    <t>AL HAMRIA</t>
  </si>
  <si>
    <t>SHARJAH</t>
  </si>
  <si>
    <t>DEBA AL HESN</t>
  </si>
  <si>
    <t>AL REFAA</t>
  </si>
  <si>
    <t>QASSEMI HOSPITAL</t>
  </si>
  <si>
    <t>ARIQA</t>
  </si>
  <si>
    <t>KHORFAKAN HOSP.</t>
  </si>
  <si>
    <t xml:space="preserve">KHORFAKAN </t>
  </si>
  <si>
    <t>AL bttaeh</t>
  </si>
  <si>
    <t>Kalba Dental Center</t>
  </si>
  <si>
    <t>Dental Center</t>
  </si>
  <si>
    <t>Al Mudam</t>
  </si>
  <si>
    <t>AL LALAAI</t>
  </si>
  <si>
    <t>AL ZAID</t>
  </si>
  <si>
    <t>WADI ELHELLO</t>
  </si>
  <si>
    <t>ALSAMEED</t>
  </si>
  <si>
    <t>AL SABKHA</t>
  </si>
  <si>
    <t>AL MLIHA</t>
  </si>
  <si>
    <t>AL QRAAN</t>
  </si>
  <si>
    <t>Nazwa</t>
  </si>
  <si>
    <t>Wast</t>
  </si>
  <si>
    <t>Nahwa</t>
  </si>
  <si>
    <t>Al Khaledia</t>
  </si>
  <si>
    <t>TOTAL23</t>
  </si>
  <si>
    <t>MUSHEREF</t>
  </si>
  <si>
    <t>AL HMIDIA</t>
  </si>
  <si>
    <t>MIZARAA</t>
  </si>
  <si>
    <t>Al MANAMA</t>
  </si>
  <si>
    <t>TOTAL 5</t>
  </si>
  <si>
    <t>AL RAEFAA</t>
  </si>
  <si>
    <t>FALAJ AL MOALLA</t>
  </si>
  <si>
    <t>DENTAL CENTER</t>
  </si>
  <si>
    <t>ALKHZAN</t>
  </si>
  <si>
    <t>AL SALAMA</t>
  </si>
  <si>
    <t>TOTAL5</t>
  </si>
  <si>
    <t>AL MAAMOORA</t>
  </si>
  <si>
    <t>R. A. K.</t>
  </si>
  <si>
    <t>Shouka</t>
  </si>
  <si>
    <t>AL MONEIE</t>
  </si>
  <si>
    <t>AL RAMS</t>
  </si>
  <si>
    <t>AL KHATERI</t>
  </si>
  <si>
    <t>SAQAR HOSPITAL</t>
  </si>
  <si>
    <t xml:space="preserve">R.A.K. </t>
  </si>
  <si>
    <t>AL JAZEERA</t>
  </si>
  <si>
    <t>ALGEER  CENTER</t>
  </si>
  <si>
    <t>WADI ASFANI</t>
  </si>
  <si>
    <t>Al dekdaka</t>
  </si>
  <si>
    <t>SHAML</t>
  </si>
  <si>
    <t>KADRA</t>
  </si>
  <si>
    <t>AL NAKHEEL</t>
  </si>
  <si>
    <t>JULFAR</t>
  </si>
  <si>
    <t>AL DHEIT</t>
  </si>
  <si>
    <t>TOTAL17</t>
  </si>
  <si>
    <t>FUJEIRA DENTAL CENTER</t>
  </si>
  <si>
    <t>FUJEIRA</t>
  </si>
  <si>
    <t>DEBA HOSPITAL</t>
  </si>
  <si>
    <t>AL MADINA</t>
  </si>
  <si>
    <t>AL SEEJI</t>
  </si>
  <si>
    <t>DHEDNA</t>
  </si>
  <si>
    <t>MARBAH</t>
  </si>
  <si>
    <t>AL TWEEN</t>
  </si>
  <si>
    <t>AL BADEEH</t>
  </si>
  <si>
    <t>AL halah</t>
  </si>
  <si>
    <t>MASAFI HOSPITAL</t>
  </si>
  <si>
    <t>KADFA</t>
  </si>
  <si>
    <t>AL QARIA</t>
  </si>
  <si>
    <t>WADI SEDER</t>
  </si>
  <si>
    <t>AL KHALIBIA</t>
  </si>
  <si>
    <t>MEREISHED</t>
  </si>
  <si>
    <t>TOTAL  15</t>
  </si>
  <si>
    <t xml:space="preserve">  TOTAL M. O. H. 74</t>
  </si>
  <si>
    <t xml:space="preserve"> TREATMENT</t>
  </si>
  <si>
    <t xml:space="preserve">  ATTENDENCED</t>
  </si>
  <si>
    <t>NO.</t>
  </si>
  <si>
    <t xml:space="preserve"> NO.</t>
  </si>
  <si>
    <t xml:space="preserve"> ( 51 ) TABLE</t>
  </si>
  <si>
    <t>Statistics &amp; Research Center</t>
  </si>
  <si>
    <t xml:space="preserve">  ATTENDENCE</t>
  </si>
  <si>
    <t>TABLE (51)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</si>
</sst>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20"/>
      <color theme="0"/>
      <name val="Arial"/>
      <family val="2"/>
    </font>
    <font>
      <sz val="2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2" fontId="1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7" xfId="0" applyFont="1" applyFill="1" applyBorder="1" applyAlignment="1">
      <alignment horizontal="center" vertical="center" readingOrder="2"/>
    </xf>
    <xf numFmtId="0" fontId="5" fillId="3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textRotation="180"/>
    </xf>
    <xf numFmtId="0" fontId="3" fillId="4" borderId="3" xfId="0" applyFont="1" applyFill="1" applyBorder="1" applyAlignment="1">
      <alignment horizontal="center" vertical="center" textRotation="180" readingOrder="1"/>
    </xf>
    <xf numFmtId="0" fontId="2" fillId="5" borderId="3" xfId="0" applyFont="1" applyFill="1" applyBorder="1" applyAlignment="1">
      <alignment horizontal="center" vertical="center" readingOrder="2"/>
    </xf>
    <xf numFmtId="0" fontId="7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textRotation="90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readingOrder="1"/>
    </xf>
    <xf numFmtId="0" fontId="2" fillId="2" borderId="6" xfId="0" applyFont="1" applyFill="1" applyBorder="1" applyAlignment="1">
      <alignment horizontal="center" vertical="center" readingOrder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readingOrder="2"/>
    </xf>
    <xf numFmtId="0" fontId="2" fillId="2" borderId="6" xfId="0" applyFont="1" applyFill="1" applyBorder="1" applyAlignment="1">
      <alignment horizontal="center" readingOrder="2"/>
    </xf>
    <xf numFmtId="0" fontId="2" fillId="2" borderId="7" xfId="0" applyFont="1" applyFill="1" applyBorder="1" applyAlignment="1">
      <alignment horizontal="center" readingOrder="2"/>
    </xf>
    <xf numFmtId="0" fontId="3" fillId="4" borderId="4" xfId="0" applyFont="1" applyFill="1" applyBorder="1" applyAlignment="1">
      <alignment horizontal="center" vertical="center" textRotation="180"/>
    </xf>
    <xf numFmtId="0" fontId="3" fillId="4" borderId="1" xfId="0" applyFont="1" applyFill="1" applyBorder="1" applyAlignment="1">
      <alignment horizontal="center" vertical="center" textRotation="180"/>
    </xf>
    <xf numFmtId="0" fontId="3" fillId="4" borderId="2" xfId="0" applyFont="1" applyFill="1" applyBorder="1" applyAlignment="1">
      <alignment horizontal="center" vertical="center" textRotation="18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130520</xdr:colOff>
      <xdr:row>0</xdr:row>
      <xdr:rowOff>131301</xdr:rowOff>
    </xdr:from>
    <xdr:to>
      <xdr:col>6</xdr:col>
      <xdr:colOff>866444</xdr:colOff>
      <xdr:row>4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600506" y="131301"/>
          <a:ext cx="1783674" cy="583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582;&#1583;&#1605;&#1575;&#1578;%20&#1608;&#1593;&#1604;&#1575;&#1580;&#1575;&#1578;%20&#1575;&#1604;&#1571;&#1587;&#1606;&#1575;&#1606;%20&#1580;&#1583;&#1608;&#1604;33%20&#1608;%2050%20&#1608;51&#1608;53%20&#1608;52(%20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53"/>
      <sheetName val="شكل21"/>
      <sheetName val="جدول 51"/>
      <sheetName val="علاجات الأسنان"/>
      <sheetName val="خدمات طب الأسنان"/>
      <sheetName val="أسنان والعاملون بها جدول 33"/>
      <sheetName val="شكل17"/>
    </sheetNames>
    <sheetDataSet>
      <sheetData sheetId="0"/>
      <sheetData sheetId="1"/>
      <sheetData sheetId="2"/>
      <sheetData sheetId="3">
        <row r="7">
          <cell r="C7">
            <v>534</v>
          </cell>
          <cell r="M7">
            <v>499</v>
          </cell>
        </row>
        <row r="8">
          <cell r="C8">
            <v>277</v>
          </cell>
          <cell r="M8">
            <v>227</v>
          </cell>
        </row>
        <row r="9">
          <cell r="C9">
            <v>142</v>
          </cell>
          <cell r="M9">
            <v>141</v>
          </cell>
        </row>
        <row r="10">
          <cell r="C10">
            <v>636</v>
          </cell>
          <cell r="M10">
            <v>530</v>
          </cell>
        </row>
        <row r="11">
          <cell r="C11">
            <v>363</v>
          </cell>
          <cell r="M11">
            <v>224</v>
          </cell>
        </row>
        <row r="12">
          <cell r="C12">
            <v>1633</v>
          </cell>
          <cell r="M12">
            <v>1100</v>
          </cell>
        </row>
        <row r="13">
          <cell r="C13">
            <v>2217</v>
          </cell>
          <cell r="M13">
            <v>1509</v>
          </cell>
        </row>
        <row r="14">
          <cell r="C14">
            <v>1051</v>
          </cell>
          <cell r="M14">
            <v>668</v>
          </cell>
        </row>
        <row r="15">
          <cell r="C15">
            <v>9232</v>
          </cell>
          <cell r="M15">
            <v>7633</v>
          </cell>
        </row>
        <row r="17">
          <cell r="C17">
            <v>2721</v>
          </cell>
          <cell r="M17">
            <v>1633</v>
          </cell>
        </row>
        <row r="18">
          <cell r="C18">
            <v>1205</v>
          </cell>
          <cell r="M18">
            <v>731</v>
          </cell>
        </row>
        <row r="19">
          <cell r="C19">
            <v>2969</v>
          </cell>
          <cell r="M19">
            <v>1907</v>
          </cell>
        </row>
        <row r="20">
          <cell r="C20">
            <v>3787</v>
          </cell>
          <cell r="M20">
            <v>2048</v>
          </cell>
        </row>
        <row r="21">
          <cell r="C21">
            <v>6200</v>
          </cell>
          <cell r="M21">
            <v>2095</v>
          </cell>
        </row>
        <row r="22">
          <cell r="C22">
            <v>4317</v>
          </cell>
          <cell r="M22">
            <v>2097</v>
          </cell>
        </row>
        <row r="23">
          <cell r="C23">
            <v>917</v>
          </cell>
          <cell r="M23">
            <v>516</v>
          </cell>
        </row>
        <row r="24">
          <cell r="C24">
            <v>3806</v>
          </cell>
          <cell r="M24">
            <v>2779</v>
          </cell>
        </row>
        <row r="25">
          <cell r="C25">
            <v>1396</v>
          </cell>
          <cell r="M25">
            <v>839</v>
          </cell>
        </row>
        <row r="26">
          <cell r="C26">
            <v>28480</v>
          </cell>
          <cell r="M26">
            <v>13289</v>
          </cell>
        </row>
        <row r="27">
          <cell r="C27">
            <v>47350</v>
          </cell>
          <cell r="M27">
            <v>18229</v>
          </cell>
        </row>
        <row r="28">
          <cell r="C28">
            <v>1862</v>
          </cell>
          <cell r="M28">
            <v>994</v>
          </cell>
        </row>
        <row r="29">
          <cell r="C29">
            <v>2289</v>
          </cell>
          <cell r="M29">
            <v>1144</v>
          </cell>
        </row>
        <row r="30">
          <cell r="C30">
            <v>2264</v>
          </cell>
          <cell r="M30">
            <v>1352</v>
          </cell>
        </row>
        <row r="31">
          <cell r="C31">
            <v>438</v>
          </cell>
          <cell r="M31">
            <v>281</v>
          </cell>
        </row>
        <row r="32">
          <cell r="C32">
            <v>1071</v>
          </cell>
          <cell r="M32">
            <v>520</v>
          </cell>
        </row>
        <row r="33">
          <cell r="C33">
            <v>2838</v>
          </cell>
          <cell r="M33">
            <v>1788</v>
          </cell>
        </row>
        <row r="34">
          <cell r="C34">
            <v>1773</v>
          </cell>
          <cell r="M34">
            <v>1174</v>
          </cell>
        </row>
        <row r="35">
          <cell r="C35">
            <v>8390</v>
          </cell>
          <cell r="M35">
            <v>3942</v>
          </cell>
        </row>
        <row r="36">
          <cell r="C36">
            <v>5</v>
          </cell>
          <cell r="M36">
            <v>5</v>
          </cell>
        </row>
        <row r="37">
          <cell r="C37">
            <v>6105</v>
          </cell>
          <cell r="M37">
            <v>3464</v>
          </cell>
        </row>
        <row r="38">
          <cell r="C38">
            <v>731</v>
          </cell>
          <cell r="M38">
            <v>391</v>
          </cell>
        </row>
        <row r="39">
          <cell r="C39">
            <v>2517</v>
          </cell>
          <cell r="M39">
            <v>1255</v>
          </cell>
        </row>
        <row r="47">
          <cell r="C47">
            <v>5477</v>
          </cell>
          <cell r="M47">
            <v>2860</v>
          </cell>
        </row>
        <row r="48">
          <cell r="C48">
            <v>17605</v>
          </cell>
          <cell r="M48">
            <v>9762</v>
          </cell>
        </row>
        <row r="49">
          <cell r="C49">
            <v>3771</v>
          </cell>
          <cell r="M49">
            <v>2509</v>
          </cell>
        </row>
        <row r="50">
          <cell r="C50">
            <v>180</v>
          </cell>
          <cell r="M50">
            <v>180</v>
          </cell>
        </row>
        <row r="51">
          <cell r="C51">
            <v>944</v>
          </cell>
          <cell r="M51">
            <v>812</v>
          </cell>
        </row>
        <row r="53">
          <cell r="C53">
            <v>834</v>
          </cell>
          <cell r="M53">
            <v>218</v>
          </cell>
        </row>
        <row r="54">
          <cell r="C54">
            <v>3640</v>
          </cell>
          <cell r="M54">
            <v>834</v>
          </cell>
        </row>
        <row r="55">
          <cell r="C55">
            <v>36696</v>
          </cell>
          <cell r="M55">
            <v>10730</v>
          </cell>
        </row>
        <row r="56">
          <cell r="C56">
            <v>1675</v>
          </cell>
          <cell r="M56">
            <v>452</v>
          </cell>
        </row>
        <row r="57">
          <cell r="C57">
            <v>3948</v>
          </cell>
          <cell r="M57">
            <v>786</v>
          </cell>
        </row>
        <row r="59">
          <cell r="C59">
            <v>3746</v>
          </cell>
          <cell r="M59">
            <v>2571</v>
          </cell>
        </row>
        <row r="60">
          <cell r="C60">
            <v>135</v>
          </cell>
          <cell r="M60">
            <v>90</v>
          </cell>
        </row>
        <row r="61">
          <cell r="C61">
            <v>1164</v>
          </cell>
          <cell r="M61">
            <v>743</v>
          </cell>
        </row>
        <row r="62">
          <cell r="C62">
            <v>2263</v>
          </cell>
          <cell r="M62">
            <v>1292</v>
          </cell>
        </row>
        <row r="63">
          <cell r="C63">
            <v>1367</v>
          </cell>
          <cell r="M63">
            <v>886</v>
          </cell>
        </row>
        <row r="64">
          <cell r="C64">
            <v>4374</v>
          </cell>
          <cell r="M64">
            <v>4374</v>
          </cell>
        </row>
        <row r="65">
          <cell r="C65">
            <v>5220</v>
          </cell>
          <cell r="M65">
            <v>3305</v>
          </cell>
        </row>
        <row r="66">
          <cell r="C66">
            <v>1648</v>
          </cell>
          <cell r="M66">
            <v>839</v>
          </cell>
        </row>
        <row r="67">
          <cell r="C67">
            <v>2438</v>
          </cell>
          <cell r="M67">
            <v>756</v>
          </cell>
        </row>
        <row r="68">
          <cell r="C68">
            <v>436</v>
          </cell>
          <cell r="M68">
            <v>290</v>
          </cell>
        </row>
        <row r="69">
          <cell r="C69">
            <v>2396</v>
          </cell>
          <cell r="M69">
            <v>1291</v>
          </cell>
        </row>
        <row r="70">
          <cell r="C70">
            <v>2742</v>
          </cell>
          <cell r="M70">
            <v>954</v>
          </cell>
        </row>
        <row r="71">
          <cell r="C71">
            <v>299</v>
          </cell>
          <cell r="M71">
            <v>293</v>
          </cell>
        </row>
        <row r="72">
          <cell r="C72">
            <v>2554</v>
          </cell>
          <cell r="M72">
            <v>860</v>
          </cell>
        </row>
        <row r="73">
          <cell r="C73">
            <v>1835</v>
          </cell>
          <cell r="M73">
            <v>1137</v>
          </cell>
        </row>
        <row r="74">
          <cell r="C74">
            <v>2497</v>
          </cell>
          <cell r="M74">
            <v>1343</v>
          </cell>
        </row>
        <row r="75">
          <cell r="C75">
            <v>14593</v>
          </cell>
          <cell r="M75">
            <v>14761</v>
          </cell>
        </row>
        <row r="83">
          <cell r="C83">
            <v>21073</v>
          </cell>
          <cell r="M83">
            <v>14935</v>
          </cell>
        </row>
        <row r="84">
          <cell r="C84">
            <v>7840</v>
          </cell>
          <cell r="M84">
            <v>5942</v>
          </cell>
        </row>
        <row r="85">
          <cell r="C85">
            <v>4163</v>
          </cell>
          <cell r="M85">
            <v>3246</v>
          </cell>
        </row>
        <row r="86">
          <cell r="C86">
            <v>606</v>
          </cell>
          <cell r="M86">
            <v>402</v>
          </cell>
        </row>
        <row r="87">
          <cell r="C87">
            <v>2701</v>
          </cell>
          <cell r="M87">
            <v>2310</v>
          </cell>
        </row>
        <row r="88">
          <cell r="C88">
            <v>2073</v>
          </cell>
          <cell r="M88">
            <v>1764</v>
          </cell>
        </row>
        <row r="89">
          <cell r="C89">
            <v>1378</v>
          </cell>
          <cell r="M89">
            <v>857</v>
          </cell>
        </row>
        <row r="90">
          <cell r="C90">
            <v>2472</v>
          </cell>
          <cell r="M90">
            <v>1828</v>
          </cell>
        </row>
        <row r="91">
          <cell r="C91">
            <v>874</v>
          </cell>
          <cell r="M91">
            <v>766</v>
          </cell>
        </row>
        <row r="92">
          <cell r="C92">
            <v>1991</v>
          </cell>
          <cell r="M92">
            <v>1265</v>
          </cell>
        </row>
        <row r="93">
          <cell r="C93">
            <v>2390</v>
          </cell>
          <cell r="M93">
            <v>2160</v>
          </cell>
        </row>
        <row r="94">
          <cell r="C94">
            <v>2822</v>
          </cell>
          <cell r="M94">
            <v>1984</v>
          </cell>
        </row>
        <row r="95">
          <cell r="C95">
            <v>479</v>
          </cell>
          <cell r="M95">
            <v>314</v>
          </cell>
        </row>
        <row r="96">
          <cell r="C96">
            <v>1694</v>
          </cell>
          <cell r="M96">
            <v>1176</v>
          </cell>
        </row>
        <row r="97">
          <cell r="C97">
            <v>3440</v>
          </cell>
          <cell r="M97">
            <v>2776</v>
          </cell>
        </row>
      </sheetData>
      <sheetData sheetId="4"/>
      <sheetData sheetId="5">
        <row r="9">
          <cell r="F9">
            <v>23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rightToLeft="1" tabSelected="1" zoomScaleNormal="100" workbookViewId="0">
      <selection activeCell="I4" sqref="I4"/>
    </sheetView>
  </sheetViews>
  <sheetFormatPr defaultRowHeight="12.75" x14ac:dyDescent="0.2"/>
  <cols>
    <col min="1" max="7" width="15.7109375" style="1" customWidth="1"/>
    <col min="8" max="16384" width="9.140625" style="1"/>
  </cols>
  <sheetData>
    <row r="1" spans="1:7" x14ac:dyDescent="0.2">
      <c r="A1" s="26"/>
      <c r="B1" s="26"/>
      <c r="C1" s="26"/>
      <c r="D1" s="26"/>
      <c r="E1" s="26"/>
      <c r="F1" s="26"/>
      <c r="G1" s="26"/>
    </row>
    <row r="2" spans="1:7" x14ac:dyDescent="0.2">
      <c r="A2" s="26"/>
      <c r="B2" s="26"/>
      <c r="C2" s="26"/>
      <c r="D2" s="26"/>
      <c r="E2" s="26"/>
      <c r="F2" s="26"/>
      <c r="G2" s="26"/>
    </row>
    <row r="3" spans="1:7" x14ac:dyDescent="0.2">
      <c r="A3" s="26"/>
      <c r="B3" s="26"/>
      <c r="C3" s="26"/>
      <c r="D3" s="26"/>
      <c r="E3" s="26"/>
      <c r="F3" s="26"/>
      <c r="G3" s="26"/>
    </row>
    <row r="4" spans="1:7" x14ac:dyDescent="0.2">
      <c r="A4" s="26"/>
      <c r="B4" s="26"/>
      <c r="C4" s="26"/>
      <c r="D4" s="26"/>
      <c r="E4" s="26"/>
      <c r="F4" s="26"/>
      <c r="G4" s="26"/>
    </row>
    <row r="5" spans="1:7" x14ac:dyDescent="0.2">
      <c r="A5" s="26"/>
      <c r="B5" s="26"/>
      <c r="C5" s="26"/>
      <c r="D5" s="26"/>
      <c r="E5" s="26"/>
      <c r="F5" s="26"/>
      <c r="G5" s="26"/>
    </row>
    <row r="6" spans="1:7" x14ac:dyDescent="0.2">
      <c r="A6" s="26"/>
      <c r="B6" s="26"/>
      <c r="C6" s="26"/>
      <c r="D6" s="26"/>
      <c r="E6" s="26"/>
      <c r="F6" s="26"/>
      <c r="G6" s="26"/>
    </row>
    <row r="7" spans="1:7" ht="3.75" customHeight="1" x14ac:dyDescent="0.2">
      <c r="A7" s="26"/>
      <c r="B7" s="26"/>
      <c r="C7" s="26"/>
      <c r="D7" s="26"/>
      <c r="E7" s="26"/>
      <c r="F7" s="26"/>
      <c r="G7" s="26"/>
    </row>
    <row r="8" spans="1:7" s="18" customFormat="1" ht="54.95" customHeight="1" x14ac:dyDescent="0.35">
      <c r="A8" s="25" t="s">
        <v>93</v>
      </c>
      <c r="B8" s="25"/>
      <c r="C8" s="25"/>
      <c r="D8" s="25"/>
      <c r="E8" s="25"/>
      <c r="F8" s="25"/>
      <c r="G8" s="25"/>
    </row>
    <row r="9" spans="1:7" ht="20.100000000000001" customHeight="1" x14ac:dyDescent="0.2">
      <c r="A9" s="33" t="s">
        <v>0</v>
      </c>
      <c r="B9" s="34"/>
      <c r="C9" s="34"/>
      <c r="D9" s="34"/>
      <c r="E9" s="34"/>
      <c r="F9" s="34"/>
      <c r="G9" s="35"/>
    </row>
    <row r="10" spans="1:7" ht="20.100000000000001" customHeight="1" x14ac:dyDescent="0.2">
      <c r="A10" s="36" t="s">
        <v>95</v>
      </c>
      <c r="B10" s="37"/>
      <c r="C10" s="37"/>
      <c r="D10" s="37"/>
      <c r="E10" s="37"/>
      <c r="F10" s="37"/>
      <c r="G10" s="19"/>
    </row>
    <row r="11" spans="1:7" ht="32.25" customHeight="1" x14ac:dyDescent="0.2">
      <c r="A11" s="29" t="s">
        <v>94</v>
      </c>
      <c r="B11" s="29"/>
      <c r="C11" s="30" t="s">
        <v>88</v>
      </c>
      <c r="D11" s="31"/>
      <c r="E11" s="32"/>
      <c r="F11" s="27" t="s">
        <v>1</v>
      </c>
      <c r="G11" s="28" t="s">
        <v>2</v>
      </c>
    </row>
    <row r="12" spans="1:7" ht="34.5" customHeight="1" x14ac:dyDescent="0.2">
      <c r="A12" s="11" t="s">
        <v>91</v>
      </c>
      <c r="B12" s="11" t="s">
        <v>3</v>
      </c>
      <c r="C12" s="11" t="s">
        <v>90</v>
      </c>
      <c r="D12" s="11" t="s">
        <v>3</v>
      </c>
      <c r="E12" s="17" t="s">
        <v>4</v>
      </c>
      <c r="F12" s="27"/>
      <c r="G12" s="28"/>
    </row>
    <row r="13" spans="1:7" ht="24.95" customHeight="1" x14ac:dyDescent="0.2">
      <c r="A13" s="3">
        <f>'[1]علاجات الأسنان'!M7</f>
        <v>499</v>
      </c>
      <c r="B13" s="7">
        <f>SUM(A13/A22*100)</f>
        <v>3.9821243316574897</v>
      </c>
      <c r="C13" s="3">
        <f>'[1]علاجات الأسنان'!C7</f>
        <v>534</v>
      </c>
      <c r="D13" s="7">
        <f>SUM(C13/C22*100)</f>
        <v>3.3198632266086414</v>
      </c>
      <c r="E13" s="8">
        <f t="shared" ref="E13:E46" si="0">SUM(C13/A13)</f>
        <v>1.0701402805611222</v>
      </c>
      <c r="F13" s="6" t="s">
        <v>5</v>
      </c>
      <c r="G13" s="21" t="s">
        <v>6</v>
      </c>
    </row>
    <row r="14" spans="1:7" ht="24.95" customHeight="1" x14ac:dyDescent="0.2">
      <c r="A14" s="3">
        <f>'[1]علاجات الأسنان'!M8</f>
        <v>227</v>
      </c>
      <c r="B14" s="7">
        <f>SUM(A14/A22*100)</f>
        <v>1.8115074614954911</v>
      </c>
      <c r="C14" s="3">
        <f>'[1]علاجات الأسنان'!C8</f>
        <v>277</v>
      </c>
      <c r="D14" s="7">
        <f>SUM(C14/C22*100)</f>
        <v>1.7221013366490519</v>
      </c>
      <c r="E14" s="8">
        <f t="shared" si="0"/>
        <v>1.2202643171806167</v>
      </c>
      <c r="F14" s="6" t="s">
        <v>7</v>
      </c>
      <c r="G14" s="21"/>
    </row>
    <row r="15" spans="1:7" ht="24.95" customHeight="1" x14ac:dyDescent="0.2">
      <c r="A15" s="3">
        <f>'[1]علاجات الأسنان'!M9</f>
        <v>141</v>
      </c>
      <c r="B15" s="7">
        <f>SUM(A15/A22*100)</f>
        <v>1.1252094804883888</v>
      </c>
      <c r="C15" s="3">
        <f>'[1]علاجات الأسنان'!C9</f>
        <v>142</v>
      </c>
      <c r="D15" s="7">
        <f>SUM(C15/C22*100)</f>
        <v>0.88281007149518187</v>
      </c>
      <c r="E15" s="8">
        <f t="shared" si="0"/>
        <v>1.0070921985815602</v>
      </c>
      <c r="F15" s="6" t="s">
        <v>8</v>
      </c>
      <c r="G15" s="21"/>
    </row>
    <row r="16" spans="1:7" ht="24.95" customHeight="1" x14ac:dyDescent="0.2">
      <c r="A16" s="3">
        <f>'[1]علاجات الأسنان'!M10</f>
        <v>530</v>
      </c>
      <c r="B16" s="7">
        <f>SUM(A16/A22*100)</f>
        <v>4.2295108131833059</v>
      </c>
      <c r="C16" s="3">
        <f>'[1]علاجات الأسنان'!C10</f>
        <v>636</v>
      </c>
      <c r="D16" s="7">
        <f>SUM(C16/C22*100)</f>
        <v>3.9539944047248992</v>
      </c>
      <c r="E16" s="8">
        <f t="shared" si="0"/>
        <v>1.2</v>
      </c>
      <c r="F16" s="6" t="s">
        <v>9</v>
      </c>
      <c r="G16" s="21"/>
    </row>
    <row r="17" spans="1:7" ht="24.95" customHeight="1" x14ac:dyDescent="0.2">
      <c r="A17" s="3">
        <f>'[1]علاجات الأسنان'!M11</f>
        <v>224</v>
      </c>
      <c r="B17" s="7">
        <f>SUM(A17/A22*100)</f>
        <v>1.7875668342510573</v>
      </c>
      <c r="C17" s="3">
        <f>'[1]علاجات الأسنان'!C11</f>
        <v>363</v>
      </c>
      <c r="D17" s="7">
        <f>SUM(C17/C22*100)</f>
        <v>2.2567609574137397</v>
      </c>
      <c r="E17" s="8">
        <f t="shared" si="0"/>
        <v>1.6205357142857142</v>
      </c>
      <c r="F17" s="6" t="s">
        <v>10</v>
      </c>
      <c r="G17" s="21"/>
    </row>
    <row r="18" spans="1:7" ht="24.95" customHeight="1" x14ac:dyDescent="0.2">
      <c r="A18" s="3">
        <f>'[1]علاجات الأسنان'!M12</f>
        <v>1100</v>
      </c>
      <c r="B18" s="7">
        <f>SUM(A18/A22*100)</f>
        <v>8.7782299896257285</v>
      </c>
      <c r="C18" s="3">
        <f>'[1]علاجات الأسنان'!C12</f>
        <v>1633</v>
      </c>
      <c r="D18" s="7">
        <f>SUM(C18/C22*100)</f>
        <v>10.152315822194591</v>
      </c>
      <c r="E18" s="8">
        <f t="shared" si="0"/>
        <v>1.4845454545454546</v>
      </c>
      <c r="F18" s="6" t="s">
        <v>11</v>
      </c>
      <c r="G18" s="21"/>
    </row>
    <row r="19" spans="1:7" ht="24.95" customHeight="1" x14ac:dyDescent="0.2">
      <c r="A19" s="3">
        <f>'[1]علاجات الأسنان'!M13</f>
        <v>1509</v>
      </c>
      <c r="B19" s="7">
        <f>SUM(A19/A22*100)</f>
        <v>12.042135503950204</v>
      </c>
      <c r="C19" s="3">
        <f>'[1]علاجات الأسنان'!C13</f>
        <v>2217</v>
      </c>
      <c r="D19" s="7">
        <f>SUM(C19/C22*100)</f>
        <v>13.783027665526889</v>
      </c>
      <c r="E19" s="8">
        <f t="shared" si="0"/>
        <v>1.4691848906560636</v>
      </c>
      <c r="F19" s="6" t="s">
        <v>12</v>
      </c>
      <c r="G19" s="21"/>
    </row>
    <row r="20" spans="1:7" ht="24.95" customHeight="1" x14ac:dyDescent="0.2">
      <c r="A20" s="3">
        <f>'[1]علاجات الأسنان'!M14</f>
        <v>668</v>
      </c>
      <c r="B20" s="7">
        <f>SUM(A20/A22*100)</f>
        <v>5.3307796664272606</v>
      </c>
      <c r="C20" s="3">
        <f>'[1]علاجات الأسنان'!C14</f>
        <v>1051</v>
      </c>
      <c r="D20" s="7">
        <f>SUM(C20/C22*100)</f>
        <v>6.5340379235312396</v>
      </c>
      <c r="E20" s="8">
        <f>SUM(C20/A20)</f>
        <v>1.5733532934131738</v>
      </c>
      <c r="F20" s="6" t="s">
        <v>13</v>
      </c>
      <c r="G20" s="21"/>
    </row>
    <row r="21" spans="1:7" ht="24.95" customHeight="1" x14ac:dyDescent="0.2">
      <c r="A21" s="3">
        <f>'[1]علاجات الأسنان'!M15</f>
        <v>7633</v>
      </c>
      <c r="B21" s="7">
        <f>SUM(A21/A22*100)</f>
        <v>60.912935918921072</v>
      </c>
      <c r="C21" s="3">
        <f>'[1]علاجات الأسنان'!C15</f>
        <v>9232</v>
      </c>
      <c r="D21" s="7">
        <f>SUM(C21/C22*100)</f>
        <v>57.395088591855767</v>
      </c>
      <c r="E21" s="8">
        <f t="shared" si="0"/>
        <v>1.2094851303550374</v>
      </c>
      <c r="F21" s="6" t="s">
        <v>14</v>
      </c>
      <c r="G21" s="21"/>
    </row>
    <row r="22" spans="1:7" ht="24.95" customHeight="1" x14ac:dyDescent="0.2">
      <c r="A22" s="10">
        <f>SUM(A13:A21)</f>
        <v>12531</v>
      </c>
      <c r="B22" s="14">
        <f>SUM(A22/A98*100)</f>
        <v>6.8981652234706061</v>
      </c>
      <c r="C22" s="10">
        <f>SUM(C13:C21)</f>
        <v>16085</v>
      </c>
      <c r="D22" s="14">
        <f>C22/C98*100</f>
        <v>4.874404904405905</v>
      </c>
      <c r="E22" s="13">
        <f t="shared" si="0"/>
        <v>1.2836166307557257</v>
      </c>
      <c r="F22" s="16" t="s">
        <v>15</v>
      </c>
      <c r="G22" s="21"/>
    </row>
    <row r="23" spans="1:7" ht="24.95" customHeight="1" x14ac:dyDescent="0.2">
      <c r="A23" s="3">
        <f>'[1]علاجات الأسنان'!M17</f>
        <v>1633</v>
      </c>
      <c r="B23" s="7">
        <f>SUM(A23/A46*100)</f>
        <v>2.6139292174219264</v>
      </c>
      <c r="C23" s="3">
        <f>'[1]علاجات الأسنان'!C17</f>
        <v>2721</v>
      </c>
      <c r="D23" s="7">
        <f>SUM(C23/C46*100)</f>
        <v>2.0392562448006837</v>
      </c>
      <c r="E23" s="8">
        <f t="shared" si="0"/>
        <v>1.6662584200857318</v>
      </c>
      <c r="F23" s="6" t="s">
        <v>16</v>
      </c>
      <c r="G23" s="44" t="s">
        <v>18</v>
      </c>
    </row>
    <row r="24" spans="1:7" ht="24.95" customHeight="1" x14ac:dyDescent="0.2">
      <c r="A24" s="3">
        <f>'[1]علاجات الأسنان'!M18</f>
        <v>731</v>
      </c>
      <c r="B24" s="7">
        <f>SUM(A23/A46*100)</f>
        <v>2.6139292174219264</v>
      </c>
      <c r="C24" s="3">
        <f>'[1]علاجات الأسنان'!C18</f>
        <v>1205</v>
      </c>
      <c r="D24" s="7">
        <f>SUM(C23/C46*100)</f>
        <v>2.0392562448006837</v>
      </c>
      <c r="E24" s="8">
        <f t="shared" si="0"/>
        <v>1.6484268125854993</v>
      </c>
      <c r="F24" s="6" t="s">
        <v>17</v>
      </c>
      <c r="G24" s="45"/>
    </row>
    <row r="25" spans="1:7" ht="24.95" customHeight="1" x14ac:dyDescent="0.2">
      <c r="A25" s="3">
        <f>'[1]علاجات الأسنان'!M19</f>
        <v>1907</v>
      </c>
      <c r="B25" s="7">
        <f>SUM(A25/A46*100)</f>
        <v>3.0525186880732478</v>
      </c>
      <c r="C25" s="3">
        <f>'[1]علاجات الأسنان'!C19</f>
        <v>2969</v>
      </c>
      <c r="D25" s="7">
        <f>SUM(C25/C46*100)</f>
        <v>2.2251200995270963</v>
      </c>
      <c r="E25" s="8">
        <f t="shared" si="0"/>
        <v>1.5568956476140534</v>
      </c>
      <c r="F25" s="6" t="s">
        <v>19</v>
      </c>
      <c r="G25" s="45"/>
    </row>
    <row r="26" spans="1:7" ht="24.95" customHeight="1" x14ac:dyDescent="0.2">
      <c r="A26" s="3">
        <f>'[1]علاجات الأسنان'!M20</f>
        <v>2048</v>
      </c>
      <c r="B26" s="7">
        <f>SUM(A26/A46*100)</f>
        <v>3.2782161893938184</v>
      </c>
      <c r="C26" s="3">
        <f>'[1]علاجات الأسنان'!C20</f>
        <v>3787</v>
      </c>
      <c r="D26" s="7">
        <f>SUM(C26/C46*100)</f>
        <v>2.8381710397134099</v>
      </c>
      <c r="E26" s="8">
        <f t="shared" si="0"/>
        <v>1.84912109375</v>
      </c>
      <c r="F26" s="6" t="s">
        <v>20</v>
      </c>
      <c r="G26" s="45"/>
    </row>
    <row r="27" spans="1:7" ht="24.95" customHeight="1" x14ac:dyDescent="0.2">
      <c r="A27" s="3">
        <f>'[1]علاجات الأسنان'!M21</f>
        <v>2095</v>
      </c>
      <c r="B27" s="7">
        <f>SUM(A27/A46*100)</f>
        <v>3.3534486898340083</v>
      </c>
      <c r="C27" s="3">
        <f>'[1]علاجات الأسنان'!C21</f>
        <v>6200</v>
      </c>
      <c r="D27" s="7">
        <f>SUM(C27/C46*100)</f>
        <v>4.6465963681603224</v>
      </c>
      <c r="E27" s="8">
        <f t="shared" si="0"/>
        <v>2.9594272076372317</v>
      </c>
      <c r="F27" s="6" t="s">
        <v>21</v>
      </c>
      <c r="G27" s="45"/>
    </row>
    <row r="28" spans="1:7" ht="24.95" customHeight="1" x14ac:dyDescent="0.2">
      <c r="A28" s="3">
        <f>'[1]علاجات الأسنان'!M22</f>
        <v>2097</v>
      </c>
      <c r="B28" s="7">
        <f>SUM(A28/A46*100)</f>
        <v>3.3566500728314628</v>
      </c>
      <c r="C28" s="3">
        <f>'[1]علاجات الأسنان'!C22</f>
        <v>4317</v>
      </c>
      <c r="D28" s="7">
        <f>SUM(C28/C46*100)</f>
        <v>3.2353800840884053</v>
      </c>
      <c r="E28" s="8">
        <f t="shared" si="0"/>
        <v>2.0586552217453504</v>
      </c>
      <c r="F28" s="6" t="s">
        <v>22</v>
      </c>
      <c r="G28" s="45"/>
    </row>
    <row r="29" spans="1:7" ht="24.95" customHeight="1" x14ac:dyDescent="0.2">
      <c r="A29" s="3">
        <f>'[1]علاجات الأسنان'!M23</f>
        <v>516</v>
      </c>
      <c r="B29" s="7">
        <f>SUM(A29/A46*100)</f>
        <v>0.82595681334336424</v>
      </c>
      <c r="C29" s="3">
        <f>'[1]علاجات الأسنان'!C23</f>
        <v>917</v>
      </c>
      <c r="D29" s="7">
        <f>SUM(C29/C46*100)</f>
        <v>0.68724659187145409</v>
      </c>
      <c r="E29" s="8">
        <f t="shared" si="0"/>
        <v>1.7771317829457365</v>
      </c>
      <c r="F29" s="6" t="s">
        <v>23</v>
      </c>
      <c r="G29" s="45"/>
    </row>
    <row r="30" spans="1:7" ht="24.95" customHeight="1" x14ac:dyDescent="0.2">
      <c r="A30" s="3">
        <f>'[1]علاجات الأسنان'!M24</f>
        <v>2779</v>
      </c>
      <c r="B30" s="7">
        <f>SUM(A30/A46*100)</f>
        <v>4.4483216749635845</v>
      </c>
      <c r="C30" s="3">
        <f>'[1]علاجات الأسنان'!C24</f>
        <v>3806</v>
      </c>
      <c r="D30" s="7">
        <f>SUM(C30/C46*100)</f>
        <v>2.8524106092287402</v>
      </c>
      <c r="E30" s="8">
        <f t="shared" si="0"/>
        <v>1.3695573947463116</v>
      </c>
      <c r="F30" s="6" t="s">
        <v>24</v>
      </c>
      <c r="G30" s="45"/>
    </row>
    <row r="31" spans="1:7" ht="24.95" customHeight="1" x14ac:dyDescent="0.2">
      <c r="A31" s="3">
        <f>'[1]علاجات الأسنان'!M25</f>
        <v>839</v>
      </c>
      <c r="B31" s="7">
        <f>SUM(A31/A46*100)</f>
        <v>1.3429801674323307</v>
      </c>
      <c r="C31" s="3">
        <f>'[1]علاجات الأسنان'!C25</f>
        <v>1396</v>
      </c>
      <c r="D31" s="7">
        <f>SUM(C31/C46*100)</f>
        <v>1.0462336338631952</v>
      </c>
      <c r="E31" s="8">
        <f t="shared" si="0"/>
        <v>1.66388557806913</v>
      </c>
      <c r="F31" s="4" t="s">
        <v>25</v>
      </c>
      <c r="G31" s="45"/>
    </row>
    <row r="32" spans="1:7" ht="24.95" customHeight="1" x14ac:dyDescent="0.2">
      <c r="A32" s="3">
        <f>'[1]علاجات الأسنان'!M26</f>
        <v>13289</v>
      </c>
      <c r="B32" s="7">
        <f>SUM(A32/A46*100)</f>
        <v>21.271589326589087</v>
      </c>
      <c r="C32" s="3">
        <f>'[1]علاجات الأسنان'!C26</f>
        <v>28480</v>
      </c>
      <c r="D32" s="7">
        <f>SUM(C32/C46*100)</f>
        <v>21.34436525245258</v>
      </c>
      <c r="E32" s="8">
        <f t="shared" si="0"/>
        <v>2.1431258935962072</v>
      </c>
      <c r="F32" s="4" t="s">
        <v>26</v>
      </c>
      <c r="G32" s="45"/>
    </row>
    <row r="33" spans="1:7" ht="24.95" customHeight="1" x14ac:dyDescent="0.2">
      <c r="A33" s="3">
        <f>'[1]علاجات الأسنان'!M27</f>
        <v>18229</v>
      </c>
      <c r="B33" s="7">
        <f>SUM(A33/A46*100)</f>
        <v>29.179005330302694</v>
      </c>
      <c r="C33" s="3">
        <f>'[1]علاجات الأسنان'!C27</f>
        <v>47350</v>
      </c>
      <c r="D33" s="7">
        <f>SUM(C33/C46*100)</f>
        <v>35.486506134256658</v>
      </c>
      <c r="E33" s="8">
        <f t="shared" si="0"/>
        <v>2.5975094629436613</v>
      </c>
      <c r="F33" s="4" t="s">
        <v>27</v>
      </c>
      <c r="G33" s="45"/>
    </row>
    <row r="34" spans="1:7" ht="24.95" customHeight="1" x14ac:dyDescent="0.2">
      <c r="A34" s="3">
        <f>'[1]علاجات الأسنان'!M28</f>
        <v>994</v>
      </c>
      <c r="B34" s="7">
        <f>SUM(A34/A46*100)</f>
        <v>1.5910873497350855</v>
      </c>
      <c r="C34" s="3">
        <f>'[1]علاجات الأسنان'!C28</f>
        <v>1862</v>
      </c>
      <c r="D34" s="7">
        <f>SUM(C34/C46*100)</f>
        <v>1.3954778125023419</v>
      </c>
      <c r="E34" s="8">
        <f t="shared" si="0"/>
        <v>1.8732394366197183</v>
      </c>
      <c r="F34" s="4" t="s">
        <v>28</v>
      </c>
      <c r="G34" s="45"/>
    </row>
    <row r="35" spans="1:7" ht="24.95" customHeight="1" x14ac:dyDescent="0.2">
      <c r="A35" s="3">
        <f>'[1]علاجات الأسنان'!M29</f>
        <v>1144</v>
      </c>
      <c r="B35" s="7">
        <f>SUM(A35/A46*100)</f>
        <v>1.8311910745442033</v>
      </c>
      <c r="C35" s="3">
        <f>'[1]علاجات الأسنان'!C29</f>
        <v>2289</v>
      </c>
      <c r="D35" s="7">
        <f>SUM(C35/C46*100)</f>
        <v>1.715493401083706</v>
      </c>
      <c r="E35" s="8">
        <f t="shared" si="0"/>
        <v>2.0008741258741258</v>
      </c>
      <c r="F35" s="4" t="s">
        <v>29</v>
      </c>
      <c r="G35" s="45"/>
    </row>
    <row r="36" spans="1:7" ht="24.95" customHeight="1" x14ac:dyDescent="0.2">
      <c r="A36" s="3">
        <f>'[1]علاجات الأسنان'!M30</f>
        <v>1352</v>
      </c>
      <c r="B36" s="7">
        <f>SUM(A36/A46*100)</f>
        <v>2.1641349062795125</v>
      </c>
      <c r="C36" s="3">
        <f>'[1]علاجات الأسنان'!C30</f>
        <v>2264</v>
      </c>
      <c r="D36" s="7">
        <f>SUM(C36/C46*100)</f>
        <v>1.6967571254056406</v>
      </c>
      <c r="E36" s="8">
        <f t="shared" si="0"/>
        <v>1.6745562130177514</v>
      </c>
      <c r="F36" s="4" t="s">
        <v>30</v>
      </c>
      <c r="G36" s="45"/>
    </row>
    <row r="37" spans="1:7" ht="24.95" customHeight="1" x14ac:dyDescent="0.2">
      <c r="A37" s="3">
        <f>'[1]علاجات الأسنان'!M31</f>
        <v>281</v>
      </c>
      <c r="B37" s="7">
        <f>SUM(A37/A46*100)</f>
        <v>0.44979431114241353</v>
      </c>
      <c r="C37" s="3">
        <f>'[1]علاجات الأسنان'!C31</f>
        <v>438</v>
      </c>
      <c r="D37" s="7">
        <f>SUM(C37/C46*100)</f>
        <v>0.32825954987971306</v>
      </c>
      <c r="E37" s="8">
        <f t="shared" si="0"/>
        <v>1.5587188612099645</v>
      </c>
      <c r="F37" s="4" t="s">
        <v>31</v>
      </c>
      <c r="G37" s="45"/>
    </row>
    <row r="38" spans="1:7" ht="24.95" customHeight="1" x14ac:dyDescent="0.2">
      <c r="A38" s="3">
        <f>'[1]علاجات الأسنان'!M32</f>
        <v>520</v>
      </c>
      <c r="B38" s="7">
        <f>SUM(A38/A46*100)</f>
        <v>0.83235957933827409</v>
      </c>
      <c r="C38" s="3">
        <f>'[1]علاجات الأسنان'!C32</f>
        <v>1071</v>
      </c>
      <c r="D38" s="7">
        <f>SUM(C38/C46*100)</f>
        <v>0.80266205004833957</v>
      </c>
      <c r="E38" s="8">
        <f t="shared" si="0"/>
        <v>2.0596153846153844</v>
      </c>
      <c r="F38" s="4" t="s">
        <v>32</v>
      </c>
      <c r="G38" s="45"/>
    </row>
    <row r="39" spans="1:7" ht="24.95" customHeight="1" x14ac:dyDescent="0.2">
      <c r="A39" s="3">
        <f>'[1]علاجات الأسنان'!M33</f>
        <v>1788</v>
      </c>
      <c r="B39" s="7">
        <f>SUM(A39/A46*100)</f>
        <v>2.8620363997246812</v>
      </c>
      <c r="C39" s="3">
        <f>'[1]علاجات الأسنان'!C33</f>
        <v>2838</v>
      </c>
      <c r="D39" s="7">
        <f>SUM(C39/C46*100)</f>
        <v>2.1269420149740315</v>
      </c>
      <c r="E39" s="8">
        <f>SUM(C39/A39)</f>
        <v>1.587248322147651</v>
      </c>
      <c r="F39" s="4" t="s">
        <v>33</v>
      </c>
      <c r="G39" s="45"/>
    </row>
    <row r="40" spans="1:7" ht="24.95" customHeight="1" x14ac:dyDescent="0.2">
      <c r="A40" s="3">
        <f>'[1]علاجات الأسنان'!M34</f>
        <v>1174</v>
      </c>
      <c r="B40" s="7">
        <f>SUM(A40/A46*100)</f>
        <v>1.8792118195060266</v>
      </c>
      <c r="C40" s="3">
        <f>'[1]علاجات الأسنان'!C34</f>
        <v>1773</v>
      </c>
      <c r="D40" s="7">
        <f>SUM(C40/C46*100)</f>
        <v>1.3287766710884279</v>
      </c>
      <c r="E40" s="8">
        <f>SUM(C40/A40)</f>
        <v>1.510221465076661</v>
      </c>
      <c r="F40" s="4" t="s">
        <v>34</v>
      </c>
      <c r="G40" s="45"/>
    </row>
    <row r="41" spans="1:7" ht="24.95" customHeight="1" x14ac:dyDescent="0.2">
      <c r="A41" s="3">
        <f>'[1]علاجات الأسنان'!M35</f>
        <v>3942</v>
      </c>
      <c r="B41" s="7">
        <f>SUM(A41/A46*100)</f>
        <v>6.3099258879836082</v>
      </c>
      <c r="C41" s="3">
        <f>'[1]علاجات الأسنان'!C35</f>
        <v>8390</v>
      </c>
      <c r="D41" s="7">
        <f>SUM(C41/C46*100)</f>
        <v>6.2878941175588885</v>
      </c>
      <c r="E41" s="8">
        <f t="shared" si="0"/>
        <v>2.128361237950279</v>
      </c>
      <c r="F41" s="4" t="s">
        <v>35</v>
      </c>
      <c r="G41" s="45"/>
    </row>
    <row r="42" spans="1:7" ht="24.95" customHeight="1" x14ac:dyDescent="0.2">
      <c r="A42" s="3">
        <f>'[1]علاجات الأسنان'!M36</f>
        <v>5</v>
      </c>
      <c r="B42" s="7">
        <f>SUM(A42/A46*100)</f>
        <v>8.0034574936372511E-3</v>
      </c>
      <c r="C42" s="3">
        <f>'[1]علاجات الأسنان'!C36</f>
        <v>5</v>
      </c>
      <c r="D42" s="7">
        <f>SUM(C42/C46*100)</f>
        <v>3.7472551356131632E-3</v>
      </c>
      <c r="E42" s="8">
        <f>SUM(C42/A42)</f>
        <v>1</v>
      </c>
      <c r="F42" s="4" t="s">
        <v>36</v>
      </c>
      <c r="G42" s="45"/>
    </row>
    <row r="43" spans="1:7" ht="24.95" customHeight="1" x14ac:dyDescent="0.2">
      <c r="A43" s="3">
        <f>'[1]علاجات الأسنان'!M37</f>
        <v>3464</v>
      </c>
      <c r="B43" s="7">
        <f>SUM(A43/A46*100)</f>
        <v>5.5447953515918877</v>
      </c>
      <c r="C43" s="3">
        <f>'[1]علاجات الأسنان'!C37</f>
        <v>6105</v>
      </c>
      <c r="D43" s="7">
        <f>SUM(C43/C46*100)</f>
        <v>4.5753985205836729</v>
      </c>
      <c r="E43" s="8">
        <f>SUM(C43/A43)</f>
        <v>1.7624133949191685</v>
      </c>
      <c r="F43" s="4" t="s">
        <v>37</v>
      </c>
      <c r="G43" s="45"/>
    </row>
    <row r="44" spans="1:7" ht="24.95" customHeight="1" x14ac:dyDescent="0.2">
      <c r="A44" s="3">
        <f>'[1]علاجات الأسنان'!M38</f>
        <v>391</v>
      </c>
      <c r="B44" s="7">
        <f>SUM(A44/A46*100)</f>
        <v>0.62587037600243312</v>
      </c>
      <c r="C44" s="3">
        <f>'[1]علاجات الأسنان'!C38</f>
        <v>731</v>
      </c>
      <c r="D44" s="7">
        <f>SUM(C44/C46*100)</f>
        <v>0.5478487008266445</v>
      </c>
      <c r="E44" s="8">
        <f>SUM(C44/A44)</f>
        <v>1.8695652173913044</v>
      </c>
      <c r="F44" s="4" t="s">
        <v>38</v>
      </c>
      <c r="G44" s="45"/>
    </row>
    <row r="45" spans="1:7" ht="24.95" customHeight="1" x14ac:dyDescent="0.2">
      <c r="A45" s="3">
        <f>'[1]علاجات الأسنان'!M39</f>
        <v>1255</v>
      </c>
      <c r="B45" s="7">
        <f>SUM(A45/A46*100)</f>
        <v>2.0088678309029504</v>
      </c>
      <c r="C45" s="3">
        <f>'[1]علاجات الأسنان'!C39</f>
        <v>2517</v>
      </c>
      <c r="D45" s="7">
        <f>SUM(C45/C46*100)</f>
        <v>1.8863682352676665</v>
      </c>
      <c r="E45" s="8">
        <f t="shared" si="0"/>
        <v>2.0055776892430277</v>
      </c>
      <c r="F45" s="4" t="s">
        <v>39</v>
      </c>
      <c r="G45" s="45"/>
    </row>
    <row r="46" spans="1:7" ht="24.95" customHeight="1" x14ac:dyDescent="0.2">
      <c r="A46" s="10">
        <f>SUM(A23:A45)</f>
        <v>62473</v>
      </c>
      <c r="B46" s="14">
        <f>SUM(A46/A98*100)</f>
        <v>34.390637299966421</v>
      </c>
      <c r="C46" s="10">
        <f>SUM(C23:C45)</f>
        <v>133431</v>
      </c>
      <c r="D46" s="14">
        <f>C46/C98*100</f>
        <v>40.434984196442912</v>
      </c>
      <c r="E46" s="13">
        <f t="shared" si="0"/>
        <v>2.1358186736670239</v>
      </c>
      <c r="F46" s="15" t="s">
        <v>40</v>
      </c>
      <c r="G46" s="46"/>
    </row>
    <row r="47" spans="1:7" ht="22.5" customHeight="1" x14ac:dyDescent="0.2">
      <c r="A47" s="23"/>
      <c r="B47" s="23"/>
      <c r="C47" s="23"/>
      <c r="D47" s="23"/>
      <c r="E47" s="23"/>
      <c r="F47" s="23"/>
      <c r="G47" s="23"/>
    </row>
    <row r="48" spans="1:7" ht="19.5" customHeight="1" x14ac:dyDescent="0.2">
      <c r="A48" s="38" t="s">
        <v>0</v>
      </c>
      <c r="B48" s="39"/>
      <c r="C48" s="39"/>
      <c r="D48" s="39"/>
      <c r="E48" s="39"/>
      <c r="F48" s="39"/>
      <c r="G48" s="40"/>
    </row>
    <row r="49" spans="1:7" ht="15.75" customHeight="1" x14ac:dyDescent="0.25">
      <c r="A49" s="41" t="s">
        <v>92</v>
      </c>
      <c r="B49" s="42"/>
      <c r="C49" s="42"/>
      <c r="D49" s="42"/>
      <c r="E49" s="42"/>
      <c r="F49" s="42"/>
      <c r="G49" s="43"/>
    </row>
    <row r="50" spans="1:7" ht="21.75" customHeight="1" x14ac:dyDescent="0.2">
      <c r="A50" s="24" t="s">
        <v>89</v>
      </c>
      <c r="B50" s="24"/>
      <c r="C50" s="24" t="s">
        <v>88</v>
      </c>
      <c r="D50" s="24"/>
      <c r="E50" s="10"/>
      <c r="F50" s="27" t="s">
        <v>1</v>
      </c>
      <c r="G50" s="28" t="s">
        <v>2</v>
      </c>
    </row>
    <row r="51" spans="1:7" ht="24" customHeight="1" x14ac:dyDescent="0.2">
      <c r="A51" s="11" t="s">
        <v>91</v>
      </c>
      <c r="B51" s="11" t="s">
        <v>3</v>
      </c>
      <c r="C51" s="11" t="s">
        <v>91</v>
      </c>
      <c r="D51" s="11" t="s">
        <v>3</v>
      </c>
      <c r="E51" s="12" t="s">
        <v>4</v>
      </c>
      <c r="F51" s="27"/>
      <c r="G51" s="28"/>
    </row>
    <row r="52" spans="1:7" ht="18" customHeight="1" x14ac:dyDescent="0.2">
      <c r="A52" s="3">
        <f>'[1]علاجات الأسنان'!M47</f>
        <v>2860</v>
      </c>
      <c r="B52" s="7">
        <f>SUM(A52/A57*100)</f>
        <v>17.738634249209202</v>
      </c>
      <c r="C52" s="3">
        <f>'[1]علاجات الأسنان'!C47</f>
        <v>5477</v>
      </c>
      <c r="D52" s="7">
        <f>SUM(C52/C57*100)</f>
        <v>19.576795224648819</v>
      </c>
      <c r="E52" s="8">
        <f t="shared" ref="E52:E98" si="1">SUM(C52/A52)</f>
        <v>1.915034965034965</v>
      </c>
      <c r="F52" s="6" t="s">
        <v>41</v>
      </c>
      <c r="G52" s="21"/>
    </row>
    <row r="53" spans="1:7" ht="18" customHeight="1" x14ac:dyDescent="0.2">
      <c r="A53" s="3">
        <f>'[1]علاجات الأسنان'!M48</f>
        <v>9762</v>
      </c>
      <c r="B53" s="7">
        <f>SUM(A53/A57*100)</f>
        <v>60.547044594678411</v>
      </c>
      <c r="C53" s="3">
        <f>'[1]علاجات الأسنان'!C48</f>
        <v>17605</v>
      </c>
      <c r="D53" s="7">
        <f>SUM(C53/C57*100)</f>
        <v>62.926689780891444</v>
      </c>
      <c r="E53" s="8">
        <f t="shared" si="1"/>
        <v>1.803421430034829</v>
      </c>
      <c r="F53" s="4" t="s">
        <v>27</v>
      </c>
      <c r="G53" s="21"/>
    </row>
    <row r="54" spans="1:7" ht="18" customHeight="1" x14ac:dyDescent="0.2">
      <c r="A54" s="3">
        <f>'[1]علاجات الأسنان'!M49</f>
        <v>2509</v>
      </c>
      <c r="B54" s="7">
        <f>SUM(A54/A57*100)</f>
        <v>15.561620045897165</v>
      </c>
      <c r="C54" s="3">
        <f>'[1]علاجات الأسنان'!C49</f>
        <v>3771</v>
      </c>
      <c r="D54" s="7">
        <f>SUM(C54/C57*100)</f>
        <v>13.478929120348859</v>
      </c>
      <c r="E54" s="8">
        <f>SUM(C54/A54)</f>
        <v>1.5029892387405341</v>
      </c>
      <c r="F54" s="4" t="s">
        <v>42</v>
      </c>
      <c r="G54" s="21"/>
    </row>
    <row r="55" spans="1:7" ht="18" customHeight="1" x14ac:dyDescent="0.2">
      <c r="A55" s="3">
        <f>'[1]علاجات الأسنان'!M50</f>
        <v>180</v>
      </c>
      <c r="B55" s="7">
        <f>SUM(A55/A57*100)</f>
        <v>1.1164175401600198</v>
      </c>
      <c r="C55" s="3">
        <f>'[1]علاجات الأسنان'!C50</f>
        <v>180</v>
      </c>
      <c r="D55" s="7">
        <f>SUM(C55/C57*100)</f>
        <v>0.64338563820280947</v>
      </c>
      <c r="E55" s="8">
        <f>SUM(C55/A55)</f>
        <v>1</v>
      </c>
      <c r="F55" s="4" t="s">
        <v>43</v>
      </c>
      <c r="G55" s="21"/>
    </row>
    <row r="56" spans="1:7" ht="23.25" customHeight="1" x14ac:dyDescent="0.2">
      <c r="A56" s="3">
        <f>'[1]علاجات الأسنان'!M51</f>
        <v>812</v>
      </c>
      <c r="B56" s="7">
        <f>SUM(A56/A57*100)</f>
        <v>5.0362835700552004</v>
      </c>
      <c r="C56" s="3">
        <f>'[1]علاجات الأسنان'!C51</f>
        <v>944</v>
      </c>
      <c r="D56" s="7">
        <f>SUM(C56/C57*100)</f>
        <v>3.3742002359080674</v>
      </c>
      <c r="E56" s="8">
        <f t="shared" si="1"/>
        <v>1.1625615763546797</v>
      </c>
      <c r="F56" s="6" t="s">
        <v>44</v>
      </c>
      <c r="G56" s="21"/>
    </row>
    <row r="57" spans="1:7" ht="18" customHeight="1" x14ac:dyDescent="0.2">
      <c r="A57" s="10">
        <f>SUM(A52:A56)</f>
        <v>16123</v>
      </c>
      <c r="B57" s="14">
        <f>SUM(A57/A98*100)</f>
        <v>8.8755181468371713</v>
      </c>
      <c r="C57" s="10">
        <f>SUM(C52:C56)</f>
        <v>27977</v>
      </c>
      <c r="D57" s="14">
        <f>C57/C98*100</f>
        <v>8.4781613932585618</v>
      </c>
      <c r="E57" s="13">
        <f t="shared" si="1"/>
        <v>1.7352229733920486</v>
      </c>
      <c r="F57" s="15" t="s">
        <v>45</v>
      </c>
      <c r="G57" s="21"/>
    </row>
    <row r="58" spans="1:7" ht="18" customHeight="1" x14ac:dyDescent="0.2">
      <c r="A58" s="3">
        <f>'[1]علاجات الأسنان'!M53</f>
        <v>218</v>
      </c>
      <c r="B58" s="7">
        <f>SUM(A58/A63*100)</f>
        <v>1.6743471582181262</v>
      </c>
      <c r="C58" s="3">
        <f>'[1]علاجات الأسنان'!C53</f>
        <v>834</v>
      </c>
      <c r="D58" s="7">
        <f>SUM(C58/C63*100)</f>
        <v>1.7823178680571883</v>
      </c>
      <c r="E58" s="8">
        <f t="shared" si="1"/>
        <v>3.8256880733944953</v>
      </c>
      <c r="F58" s="6" t="s">
        <v>46</v>
      </c>
      <c r="G58" s="22"/>
    </row>
    <row r="59" spans="1:7" ht="18" customHeight="1" x14ac:dyDescent="0.2">
      <c r="A59" s="3">
        <f>'[1]علاجات الأسنان'!M54</f>
        <v>834</v>
      </c>
      <c r="B59" s="7">
        <f>SUM(A59/A63*100)</f>
        <v>6.4055299539170507</v>
      </c>
      <c r="C59" s="3">
        <f>'[1]علاجات الأسنان'!C54</f>
        <v>3640</v>
      </c>
      <c r="D59" s="7">
        <f>SUM(C59/C63*100)</f>
        <v>7.778941294638086</v>
      </c>
      <c r="E59" s="8">
        <f t="shared" si="1"/>
        <v>4.3645083932853721</v>
      </c>
      <c r="F59" s="6" t="s">
        <v>47</v>
      </c>
      <c r="G59" s="22"/>
    </row>
    <row r="60" spans="1:7" ht="18" customHeight="1" x14ac:dyDescent="0.2">
      <c r="A60" s="3">
        <f>'[1]علاجات الأسنان'!M55</f>
        <v>10730</v>
      </c>
      <c r="B60" s="7">
        <f>SUM(A60/A63*100)</f>
        <v>82.411674347158211</v>
      </c>
      <c r="C60" s="3">
        <f>'[1]علاجات الأسنان'!C55</f>
        <v>36696</v>
      </c>
      <c r="D60" s="7">
        <f>SUM(C60/C63*100)</f>
        <v>78.421986194516265</v>
      </c>
      <c r="E60" s="8">
        <f t="shared" si="1"/>
        <v>3.4199440820130476</v>
      </c>
      <c r="F60" s="6" t="s">
        <v>48</v>
      </c>
      <c r="G60" s="22"/>
    </row>
    <row r="61" spans="1:7" ht="18" customHeight="1" x14ac:dyDescent="0.2">
      <c r="A61" s="3">
        <f>'[1]علاجات الأسنان'!M56</f>
        <v>452</v>
      </c>
      <c r="B61" s="7">
        <f>SUM(A61/A64*100)</f>
        <v>17.580707895760405</v>
      </c>
      <c r="C61" s="3">
        <f>'[1]علاجات الأسنان'!C56</f>
        <v>1675</v>
      </c>
      <c r="D61" s="7">
        <f>SUM(C61/C64*100)</f>
        <v>44.714361986118526</v>
      </c>
      <c r="E61" s="8">
        <f>SUM(C61/A61)</f>
        <v>3.7057522123893807</v>
      </c>
      <c r="F61" s="6" t="s">
        <v>49</v>
      </c>
      <c r="G61" s="22"/>
    </row>
    <row r="62" spans="1:7" ht="18" customHeight="1" x14ac:dyDescent="0.2">
      <c r="A62" s="3">
        <f>'[1]علاجات الأسنان'!M57</f>
        <v>786</v>
      </c>
      <c r="B62" s="7">
        <f>SUM(A62/A64*100)</f>
        <v>30.571761960326722</v>
      </c>
      <c r="C62" s="3">
        <f>'[1]علاجات الأسنان'!C57</f>
        <v>3948</v>
      </c>
      <c r="D62" s="7">
        <f>SUM(C62/C64*100)</f>
        <v>105.39241857981847</v>
      </c>
      <c r="E62" s="8">
        <f t="shared" si="1"/>
        <v>5.0229007633587788</v>
      </c>
      <c r="F62" s="6" t="s">
        <v>50</v>
      </c>
      <c r="G62" s="22"/>
    </row>
    <row r="63" spans="1:7" ht="18" customHeight="1" x14ac:dyDescent="0.2">
      <c r="A63" s="10">
        <f>SUM(A58:A62)</f>
        <v>13020</v>
      </c>
      <c r="B63" s="14">
        <f>SUM(A63/A98*100)</f>
        <v>7.1673538591961776</v>
      </c>
      <c r="C63" s="10">
        <f>SUM(C58:C62)</f>
        <v>46793</v>
      </c>
      <c r="D63" s="14">
        <f>C63/C98*100</f>
        <v>14.18016964201837</v>
      </c>
      <c r="E63" s="13">
        <f t="shared" si="1"/>
        <v>3.5939324116743472</v>
      </c>
      <c r="F63" s="15" t="s">
        <v>51</v>
      </c>
      <c r="G63" s="22"/>
    </row>
    <row r="64" spans="1:7" ht="17.100000000000001" customHeight="1" x14ac:dyDescent="0.2">
      <c r="A64" s="3">
        <f>'[1]علاجات الأسنان'!M59</f>
        <v>2571</v>
      </c>
      <c r="B64" s="7">
        <f>SUM(A64/A81*100)</f>
        <v>7.1845745424060361</v>
      </c>
      <c r="C64" s="3">
        <f>'[1]علاجات الأسنان'!C59</f>
        <v>3746</v>
      </c>
      <c r="D64" s="7">
        <f>SUM(C64/C81*100)</f>
        <v>7.5361619087854823</v>
      </c>
      <c r="E64" s="8">
        <f t="shared" si="1"/>
        <v>1.4570206145468689</v>
      </c>
      <c r="F64" s="9" t="s">
        <v>52</v>
      </c>
      <c r="G64" s="21" t="s">
        <v>53</v>
      </c>
    </row>
    <row r="65" spans="1:7" ht="17.100000000000001" customHeight="1" x14ac:dyDescent="0.2">
      <c r="A65" s="3">
        <f>'[1]علاجات الأسنان'!M60</f>
        <v>90</v>
      </c>
      <c r="B65" s="7">
        <f>SUM(A65/A81*100)</f>
        <v>0.25150202598854265</v>
      </c>
      <c r="C65" s="3">
        <f>'[1]علاجات الأسنان'!C60</f>
        <v>135</v>
      </c>
      <c r="D65" s="7">
        <f>SUM(C65/C81*100)</f>
        <v>0.27159152634437805</v>
      </c>
      <c r="E65" s="8">
        <f t="shared" si="1"/>
        <v>1.5</v>
      </c>
      <c r="F65" s="9" t="s">
        <v>54</v>
      </c>
      <c r="G65" s="21"/>
    </row>
    <row r="66" spans="1:7" ht="17.100000000000001" customHeight="1" x14ac:dyDescent="0.2">
      <c r="A66" s="3">
        <f>'[1]علاجات الأسنان'!M61</f>
        <v>743</v>
      </c>
      <c r="B66" s="7">
        <f>SUM(A66/A81*100)</f>
        <v>2.076288947883191</v>
      </c>
      <c r="C66" s="3">
        <f>'[1]علاجات الأسنان'!C61</f>
        <v>1164</v>
      </c>
      <c r="D66" s="7">
        <f>SUM(C66/C81*100)</f>
        <v>2.3417224938137484</v>
      </c>
      <c r="E66" s="8">
        <f t="shared" si="1"/>
        <v>1.5666218034993271</v>
      </c>
      <c r="F66" s="9" t="s">
        <v>55</v>
      </c>
      <c r="G66" s="21"/>
    </row>
    <row r="67" spans="1:7" ht="17.100000000000001" customHeight="1" x14ac:dyDescent="0.2">
      <c r="A67" s="3">
        <f>'[1]علاجات الأسنان'!M62</f>
        <v>1292</v>
      </c>
      <c r="B67" s="7">
        <f>SUM(A67/A81*100)</f>
        <v>3.6104513064133017</v>
      </c>
      <c r="C67" s="3">
        <f>'[1]علاجات الأسنان'!C62</f>
        <v>2263</v>
      </c>
      <c r="D67" s="7">
        <f>SUM(C67/C81*100)</f>
        <v>4.5526786971653888</v>
      </c>
      <c r="E67" s="8">
        <f t="shared" si="1"/>
        <v>1.7515479876160991</v>
      </c>
      <c r="F67" s="9" t="s">
        <v>56</v>
      </c>
      <c r="G67" s="21"/>
    </row>
    <row r="68" spans="1:7" ht="17.100000000000001" customHeight="1" x14ac:dyDescent="0.2">
      <c r="A68" s="3">
        <f>'[1]علاجات الأسنان'!M63</f>
        <v>886</v>
      </c>
      <c r="B68" s="7">
        <f>SUM(A68/A81*100)</f>
        <v>2.4758977225094312</v>
      </c>
      <c r="C68" s="3">
        <f>'[1]علاجات الأسنان'!C63</f>
        <v>1367</v>
      </c>
      <c r="D68" s="7">
        <f>SUM(C68/C81*100)</f>
        <v>2.7501156778723317</v>
      </c>
      <c r="E68" s="8">
        <f t="shared" si="1"/>
        <v>1.5428893905191874</v>
      </c>
      <c r="F68" s="9" t="s">
        <v>57</v>
      </c>
      <c r="G68" s="21"/>
    </row>
    <row r="69" spans="1:7" ht="17.100000000000001" customHeight="1" x14ac:dyDescent="0.2">
      <c r="A69" s="3">
        <f>'[1]علاجات الأسنان'!M64</f>
        <v>4374</v>
      </c>
      <c r="B69" s="7">
        <f>SUM(A69/A81*100)</f>
        <v>12.222998463043174</v>
      </c>
      <c r="C69" s="3">
        <f>'[1]علاجات الأسنان'!C64</f>
        <v>4374</v>
      </c>
      <c r="D69" s="7">
        <f>SUM(C69/C81*100)</f>
        <v>8.7995654535578485</v>
      </c>
      <c r="E69" s="8">
        <f t="shared" si="1"/>
        <v>1</v>
      </c>
      <c r="F69" s="9" t="s">
        <v>58</v>
      </c>
      <c r="G69" s="21"/>
    </row>
    <row r="70" spans="1:7" ht="17.100000000000001" customHeight="1" x14ac:dyDescent="0.2">
      <c r="A70" s="3">
        <f>'[1]علاجات الأسنان'!M65</f>
        <v>3305</v>
      </c>
      <c r="B70" s="7">
        <f>SUM(A70/A81*100)</f>
        <v>9.2357132876903734</v>
      </c>
      <c r="C70" s="3">
        <f>'[1]علاجات الأسنان'!C65</f>
        <v>5220</v>
      </c>
      <c r="D70" s="7">
        <f>SUM(C70/C81*100)</f>
        <v>10.501539018649284</v>
      </c>
      <c r="E70" s="8">
        <f t="shared" si="1"/>
        <v>1.5794251134644479</v>
      </c>
      <c r="F70" s="9" t="s">
        <v>59</v>
      </c>
      <c r="G70" s="21"/>
    </row>
    <row r="71" spans="1:7" ht="17.100000000000001" customHeight="1" x14ac:dyDescent="0.2">
      <c r="A71" s="3">
        <f>'[1]علاجات الأسنان'!M66</f>
        <v>839</v>
      </c>
      <c r="B71" s="7">
        <f>SUM(A71/A81*100)</f>
        <v>2.3445577756043035</v>
      </c>
      <c r="C71" s="3">
        <f>'[1]علاجات الأسنان'!C66</f>
        <v>1648</v>
      </c>
      <c r="D71" s="7">
        <f>SUM(C71/C81*100)</f>
        <v>3.3154284104854446</v>
      </c>
      <c r="E71" s="8">
        <f t="shared" si="1"/>
        <v>1.964243146603099</v>
      </c>
      <c r="F71" s="9" t="s">
        <v>60</v>
      </c>
      <c r="G71" s="21"/>
    </row>
    <row r="72" spans="1:7" ht="17.100000000000001" customHeight="1" x14ac:dyDescent="0.2">
      <c r="A72" s="3">
        <f>'[1]علاجات الأسنان'!M67</f>
        <v>756</v>
      </c>
      <c r="B72" s="7">
        <f>SUM(A72/A81*100)</f>
        <v>2.1126170183037587</v>
      </c>
      <c r="C72" s="3">
        <f>'[1]علاجات الأسنان'!C67</f>
        <v>2438</v>
      </c>
      <c r="D72" s="7">
        <f>SUM(C72/C81*100)</f>
        <v>4.9047417868710639</v>
      </c>
      <c r="E72" s="8">
        <f t="shared" si="1"/>
        <v>3.2248677248677247</v>
      </c>
      <c r="F72" s="9" t="s">
        <v>61</v>
      </c>
      <c r="G72" s="21"/>
    </row>
    <row r="73" spans="1:7" ht="17.100000000000001" customHeight="1" x14ac:dyDescent="0.2">
      <c r="A73" s="3">
        <f>'[1]علاجات الأسنان'!M68</f>
        <v>290</v>
      </c>
      <c r="B73" s="7">
        <f>SUM(A73/A81*100)</f>
        <v>0.81039541707419316</v>
      </c>
      <c r="C73" s="3">
        <f>'[1]علاجات الأسنان'!C68</f>
        <v>436</v>
      </c>
      <c r="D73" s="7">
        <f>SUM(C73/C81*100)</f>
        <v>0.87714004063813944</v>
      </c>
      <c r="E73" s="8">
        <f t="shared" si="1"/>
        <v>1.5034482758620689</v>
      </c>
      <c r="F73" s="9" t="s">
        <v>62</v>
      </c>
      <c r="G73" s="21"/>
    </row>
    <row r="74" spans="1:7" ht="17.100000000000001" customHeight="1" x14ac:dyDescent="0.2">
      <c r="A74" s="3">
        <f>'[1]علاجات الأسنان'!M69</f>
        <v>1291</v>
      </c>
      <c r="B74" s="7">
        <f>SUM(A74/A81*100)</f>
        <v>3.6076568394578734</v>
      </c>
      <c r="C74" s="3">
        <f>'[1]علاجات الأسنان'!C69</f>
        <v>2396</v>
      </c>
      <c r="D74" s="7">
        <f>SUM(C74/C81*100)</f>
        <v>4.8202466453417028</v>
      </c>
      <c r="E74" s="8">
        <f t="shared" si="1"/>
        <v>1.8559256390395042</v>
      </c>
      <c r="F74" s="5" t="s">
        <v>63</v>
      </c>
      <c r="G74" s="21"/>
    </row>
    <row r="75" spans="1:7" ht="17.100000000000001" customHeight="1" x14ac:dyDescent="0.2">
      <c r="A75" s="3">
        <f>'[1]علاجات الأسنان'!M70</f>
        <v>954</v>
      </c>
      <c r="B75" s="7">
        <f>SUM(A75/A81*100)</f>
        <v>2.6659214754785525</v>
      </c>
      <c r="C75" s="3">
        <f>'[1]علاجات الأسنان'!C70</f>
        <v>2742</v>
      </c>
      <c r="D75" s="7">
        <f>SUM(C75/C81*100)</f>
        <v>5.5163256684169228</v>
      </c>
      <c r="E75" s="8">
        <f t="shared" si="1"/>
        <v>2.8742138364779874</v>
      </c>
      <c r="F75" s="5" t="s">
        <v>64</v>
      </c>
      <c r="G75" s="21"/>
    </row>
    <row r="76" spans="1:7" ht="17.100000000000001" customHeight="1" x14ac:dyDescent="0.2">
      <c r="A76" s="3">
        <f>'[1]علاجات الأسنان'!M71</f>
        <v>293</v>
      </c>
      <c r="B76" s="7">
        <f>SUM(A76/A81*100)</f>
        <v>0.81877881794047791</v>
      </c>
      <c r="C76" s="3">
        <f>'[1]علاجات الأسنان'!C71</f>
        <v>299</v>
      </c>
      <c r="D76" s="7">
        <f>SUM(C76/C81*100)</f>
        <v>0.60152493612569657</v>
      </c>
      <c r="E76" s="8">
        <f>SUM(C76/A76)</f>
        <v>1.0204778156996588</v>
      </c>
      <c r="F76" s="5" t="s">
        <v>65</v>
      </c>
      <c r="G76" s="21"/>
    </row>
    <row r="77" spans="1:7" ht="17.100000000000001" customHeight="1" x14ac:dyDescent="0.2">
      <c r="A77" s="3">
        <f>'[1]علاجات الأسنان'!M72</f>
        <v>860</v>
      </c>
      <c r="B77" s="7">
        <f>SUM(A77/A81*100)</f>
        <v>2.403241581668297</v>
      </c>
      <c r="C77" s="3">
        <f>'[1]علاجات الأسنان'!C72</f>
        <v>2554</v>
      </c>
      <c r="D77" s="7">
        <f>SUM(C77/C81*100)</f>
        <v>5.1381093206188266</v>
      </c>
      <c r="E77" s="8">
        <f>SUM(C77/A77)</f>
        <v>2.9697674418604652</v>
      </c>
      <c r="F77" s="5" t="s">
        <v>66</v>
      </c>
      <c r="G77" s="21"/>
    </row>
    <row r="78" spans="1:7" ht="17.100000000000001" customHeight="1" x14ac:dyDescent="0.2">
      <c r="A78" s="3">
        <f>'[1]علاجات الأسنان'!M73</f>
        <v>1137</v>
      </c>
      <c r="B78" s="7">
        <f>SUM(A78/A81*100)</f>
        <v>3.1773089283219225</v>
      </c>
      <c r="C78" s="3">
        <f>'[1]علاجات الأسنان'!C73</f>
        <v>1835</v>
      </c>
      <c r="D78" s="7">
        <f>SUM(C78/C81*100)</f>
        <v>3.6916329691995089</v>
      </c>
      <c r="E78" s="8">
        <f t="shared" si="1"/>
        <v>1.613896218117854</v>
      </c>
      <c r="F78" s="5" t="s">
        <v>67</v>
      </c>
      <c r="G78" s="21"/>
    </row>
    <row r="79" spans="1:7" ht="17.100000000000001" customHeight="1" x14ac:dyDescent="0.2">
      <c r="A79" s="3">
        <f>'[1]علاجات الأسنان'!M74</f>
        <v>1343</v>
      </c>
      <c r="B79" s="7">
        <f>SUM(A79/A81*100)</f>
        <v>3.7529691211401426</v>
      </c>
      <c r="C79" s="3">
        <f>'[1]علاجات الأسنان'!C74</f>
        <v>2497</v>
      </c>
      <c r="D79" s="7">
        <f>SUM(C79/C81*100)</f>
        <v>5.023437342828978</v>
      </c>
      <c r="E79" s="8">
        <f>SUM(C79/A79)</f>
        <v>1.8592702903946388</v>
      </c>
      <c r="F79" s="5" t="s">
        <v>68</v>
      </c>
      <c r="G79" s="21"/>
    </row>
    <row r="80" spans="1:7" ht="17.100000000000001" customHeight="1" x14ac:dyDescent="0.2">
      <c r="A80" s="3">
        <f>'[1]علاجات الأسنان'!M75</f>
        <v>14761</v>
      </c>
      <c r="B80" s="7">
        <f>SUM(A80/A81*100)</f>
        <v>41.24912672907643</v>
      </c>
      <c r="C80" s="3">
        <f>'[1]علاجات الأسنان'!C75</f>
        <v>14593</v>
      </c>
      <c r="D80" s="7">
        <f>SUM(C80/C81*100)</f>
        <v>29.358038103285249</v>
      </c>
      <c r="E80" s="8">
        <f t="shared" si="1"/>
        <v>0.9886186572725425</v>
      </c>
      <c r="F80" s="9" t="s">
        <v>48</v>
      </c>
      <c r="G80" s="21"/>
    </row>
    <row r="81" spans="1:7" ht="17.100000000000001" customHeight="1" x14ac:dyDescent="0.2">
      <c r="A81" s="10">
        <f>SUM(A64:A80)</f>
        <v>35785</v>
      </c>
      <c r="B81" s="14">
        <f>A81/A98*100</f>
        <v>19.699213352637113</v>
      </c>
      <c r="C81" s="10">
        <f>SUM(C64:C80)</f>
        <v>49707</v>
      </c>
      <c r="D81" s="14">
        <f>C81/C98*100</f>
        <v>15.063229380373286</v>
      </c>
      <c r="E81" s="13">
        <f t="shared" si="1"/>
        <v>1.3890456895347212</v>
      </c>
      <c r="F81" s="15" t="s">
        <v>69</v>
      </c>
      <c r="G81" s="21"/>
    </row>
    <row r="82" spans="1:7" ht="17.100000000000001" customHeight="1" x14ac:dyDescent="0.2">
      <c r="A82" s="3">
        <f>'[1]علاجات الأسنان'!M83</f>
        <v>14935</v>
      </c>
      <c r="B82" s="7">
        <f>SUM(A82/A97*100)</f>
        <v>35.793888556021571</v>
      </c>
      <c r="C82" s="3">
        <f>'[1]علاجات الأسنان'!C83</f>
        <v>21073</v>
      </c>
      <c r="D82" s="7">
        <f>SUM(C82/C97*100)</f>
        <v>37.633045217515537</v>
      </c>
      <c r="E82" s="8">
        <f t="shared" si="1"/>
        <v>1.4109809173083361</v>
      </c>
      <c r="F82" s="6" t="s">
        <v>70</v>
      </c>
      <c r="G82" s="21" t="s">
        <v>71</v>
      </c>
    </row>
    <row r="83" spans="1:7" ht="17.100000000000001" customHeight="1" x14ac:dyDescent="0.2">
      <c r="A83" s="3">
        <f>'[1]علاجات الأسنان'!M84</f>
        <v>5942</v>
      </c>
      <c r="B83" s="7">
        <f>SUM(A83/A97*100)</f>
        <v>14.240862792091072</v>
      </c>
      <c r="C83" s="3">
        <f>'[1]علاجات الأسنان'!C84</f>
        <v>7840</v>
      </c>
      <c r="D83" s="7">
        <f>SUM(C83/C97*100)</f>
        <v>14.001000071433674</v>
      </c>
      <c r="E83" s="8">
        <f t="shared" si="1"/>
        <v>1.3194210703466847</v>
      </c>
      <c r="F83" s="6" t="s">
        <v>72</v>
      </c>
      <c r="G83" s="21"/>
    </row>
    <row r="84" spans="1:7" ht="17.100000000000001" customHeight="1" x14ac:dyDescent="0.2">
      <c r="A84" s="3">
        <f>'[1]علاجات الأسنان'!M85</f>
        <v>3246</v>
      </c>
      <c r="B84" s="7">
        <f>SUM(A84/A97*100)</f>
        <v>7.7795086878370281</v>
      </c>
      <c r="C84" s="3">
        <f>'[1]علاجات الأسنان'!C85</f>
        <v>4163</v>
      </c>
      <c r="D84" s="7">
        <f>SUM(C84/C97*100)</f>
        <v>7.4344596042574471</v>
      </c>
      <c r="E84" s="8">
        <f t="shared" si="1"/>
        <v>1.282501540357363</v>
      </c>
      <c r="F84" s="6" t="s">
        <v>73</v>
      </c>
      <c r="G84" s="21"/>
    </row>
    <row r="85" spans="1:7" ht="17.100000000000001" customHeight="1" x14ac:dyDescent="0.2">
      <c r="A85" s="3">
        <f>'[1]علاجات الأسنان'!M86</f>
        <v>402</v>
      </c>
      <c r="B85" s="7">
        <f>SUM(A85/A97*100)</f>
        <v>0.9634511683642899</v>
      </c>
      <c r="C85" s="3">
        <f>'[1]علاجات الأسنان'!C86</f>
        <v>606</v>
      </c>
      <c r="D85" s="7">
        <f>SUM(C85/C97*100)</f>
        <v>1.0822201585827558</v>
      </c>
      <c r="E85" s="8">
        <f t="shared" si="1"/>
        <v>1.5074626865671641</v>
      </c>
      <c r="F85" s="6" t="s">
        <v>74</v>
      </c>
      <c r="G85" s="21"/>
    </row>
    <row r="86" spans="1:7" ht="17.100000000000001" customHeight="1" x14ac:dyDescent="0.2">
      <c r="A86" s="3">
        <f>'[1]علاجات الأسنان'!M87</f>
        <v>2310</v>
      </c>
      <c r="B86" s="7">
        <f>SUM(A86/A97*100)</f>
        <v>5.5362492510485319</v>
      </c>
      <c r="C86" s="3">
        <f>'[1]علاجات الأسنان'!C87</f>
        <v>2701</v>
      </c>
      <c r="D86" s="7">
        <f>SUM(C86/C97*100)</f>
        <v>4.8235588256304025</v>
      </c>
      <c r="E86" s="8">
        <f t="shared" si="1"/>
        <v>1.1692640692640692</v>
      </c>
      <c r="F86" s="6" t="s">
        <v>75</v>
      </c>
      <c r="G86" s="21"/>
    </row>
    <row r="87" spans="1:7" ht="17.100000000000001" customHeight="1" x14ac:dyDescent="0.2">
      <c r="A87" s="3">
        <f>'[1]علاجات الأسنان'!M88</f>
        <v>1764</v>
      </c>
      <c r="B87" s="7">
        <f>SUM(A87/A97*100)</f>
        <v>4.2276812462552424</v>
      </c>
      <c r="C87" s="3">
        <f>'[1]علاجات الأسنان'!C88</f>
        <v>2073</v>
      </c>
      <c r="D87" s="7">
        <f>SUM(C87/C97*100)</f>
        <v>3.7020501464390314</v>
      </c>
      <c r="E87" s="8">
        <f t="shared" si="1"/>
        <v>1.1751700680272108</v>
      </c>
      <c r="F87" s="6" t="s">
        <v>76</v>
      </c>
      <c r="G87" s="21"/>
    </row>
    <row r="88" spans="1:7" ht="17.100000000000001" customHeight="1" x14ac:dyDescent="0.2">
      <c r="A88" s="3">
        <f>'[1]علاجات الأسنان'!M89</f>
        <v>857</v>
      </c>
      <c r="B88" s="7">
        <f>SUM(A88/A97*100)</f>
        <v>2.0539245056920308</v>
      </c>
      <c r="C88" s="3">
        <f>'[1]علاجات الأسنان'!C89</f>
        <v>1378</v>
      </c>
      <c r="D88" s="7">
        <f>SUM(C88/C97*100)</f>
        <v>2.4608900635759698</v>
      </c>
      <c r="E88" s="8">
        <f t="shared" si="1"/>
        <v>1.6079346557759626</v>
      </c>
      <c r="F88" s="6" t="s">
        <v>77</v>
      </c>
      <c r="G88" s="21"/>
    </row>
    <row r="89" spans="1:7" ht="17.100000000000001" customHeight="1" x14ac:dyDescent="0.2">
      <c r="A89" s="3">
        <f>'[1]علاجات الأسنان'!M90</f>
        <v>1828</v>
      </c>
      <c r="B89" s="7">
        <f>SUM(A89/A97*100)</f>
        <v>4.3810665068903534</v>
      </c>
      <c r="C89" s="3">
        <f>'[1]علاجات الأسنان'!C90</f>
        <v>2472</v>
      </c>
      <c r="D89" s="7">
        <f>SUM(C89/C97*100)</f>
        <v>4.414601042931638</v>
      </c>
      <c r="E89" s="8">
        <f t="shared" si="1"/>
        <v>1.3522975929978118</v>
      </c>
      <c r="F89" s="6" t="s">
        <v>78</v>
      </c>
      <c r="G89" s="21"/>
    </row>
    <row r="90" spans="1:7" ht="17.100000000000001" customHeight="1" x14ac:dyDescent="0.2">
      <c r="A90" s="3">
        <f>'[1]علاجات الأسنان'!M91</f>
        <v>766</v>
      </c>
      <c r="B90" s="7">
        <f>SUM(A90/A97*100)</f>
        <v>1.835829838226483</v>
      </c>
      <c r="C90" s="3">
        <f>'[1]علاجات الأسنان'!C91</f>
        <v>874</v>
      </c>
      <c r="D90" s="7">
        <f>SUM(C90/C97*100)</f>
        <v>1.5608257732695192</v>
      </c>
      <c r="E90" s="8">
        <f t="shared" si="1"/>
        <v>1.1409921671018277</v>
      </c>
      <c r="F90" s="6" t="s">
        <v>79</v>
      </c>
      <c r="G90" s="21"/>
    </row>
    <row r="91" spans="1:7" ht="17.100000000000001" customHeight="1" x14ac:dyDescent="0.2">
      <c r="A91" s="3">
        <f>'[1]علاجات الأسنان'!M92</f>
        <v>1265</v>
      </c>
      <c r="B91" s="7">
        <f>SUM(A91/A97*100)</f>
        <v>3.0317555422408629</v>
      </c>
      <c r="C91" s="3">
        <f>'[1]علاجات الأسنان'!C92</f>
        <v>1991</v>
      </c>
      <c r="D91" s="7">
        <f>SUM(C91/C97*100)</f>
        <v>3.5556111150796488</v>
      </c>
      <c r="E91" s="8">
        <f>SUM(C91/A91)</f>
        <v>1.5739130434782609</v>
      </c>
      <c r="F91" s="6" t="s">
        <v>80</v>
      </c>
      <c r="G91" s="21"/>
    </row>
    <row r="92" spans="1:7" ht="17.100000000000001" customHeight="1" x14ac:dyDescent="0.2">
      <c r="A92" s="3">
        <f>'[1]علاجات الأسنان'!M93</f>
        <v>2160</v>
      </c>
      <c r="B92" s="7">
        <f>SUM(A92/A97*100)</f>
        <v>5.1767525464349911</v>
      </c>
      <c r="C92" s="3">
        <f>'[1]علاجات الأسنان'!C93</f>
        <v>2390</v>
      </c>
      <c r="D92" s="7">
        <f>SUM(C92/C97*100)</f>
        <v>4.2681620115722554</v>
      </c>
      <c r="E92" s="8">
        <f>SUM(C92/A92)</f>
        <v>1.1064814814814814</v>
      </c>
      <c r="F92" s="6" t="s">
        <v>81</v>
      </c>
      <c r="G92" s="21"/>
    </row>
    <row r="93" spans="1:7" ht="17.100000000000001" customHeight="1" x14ac:dyDescent="0.2">
      <c r="A93" s="3">
        <f>'[1]علاجات الأسنان'!M94</f>
        <v>1984</v>
      </c>
      <c r="B93" s="7">
        <f>SUM(A93/A97*100)</f>
        <v>4.7549430796884362</v>
      </c>
      <c r="C93" s="3">
        <f>'[1]علاجات الأسنان'!C94</f>
        <v>2822</v>
      </c>
      <c r="D93" s="7">
        <f>SUM(C93/C97*100)</f>
        <v>5.0396456889777843</v>
      </c>
      <c r="E93" s="8">
        <f t="shared" si="1"/>
        <v>1.4223790322580645</v>
      </c>
      <c r="F93" s="6" t="s">
        <v>82</v>
      </c>
      <c r="G93" s="21"/>
    </row>
    <row r="94" spans="1:7" ht="17.100000000000001" customHeight="1" x14ac:dyDescent="0.2">
      <c r="A94" s="3">
        <f>'[1]علاجات الأسنان'!M95</f>
        <v>314</v>
      </c>
      <c r="B94" s="7">
        <f>SUM(A94/A97*100)</f>
        <v>0.75254643499101259</v>
      </c>
      <c r="C94" s="3">
        <f>'[1]علاجات الأسنان'!C95</f>
        <v>479</v>
      </c>
      <c r="D94" s="7">
        <f>SUM(C94/C97*100)</f>
        <v>0.85541824416029721</v>
      </c>
      <c r="E94" s="8">
        <f t="shared" si="1"/>
        <v>1.5254777070063694</v>
      </c>
      <c r="F94" s="6" t="s">
        <v>83</v>
      </c>
      <c r="G94" s="21"/>
    </row>
    <row r="95" spans="1:7" ht="17.100000000000001" customHeight="1" x14ac:dyDescent="0.2">
      <c r="A95" s="3">
        <f>'[1]علاجات الأسنان'!M96</f>
        <v>1176</v>
      </c>
      <c r="B95" s="7">
        <f>SUM(A95/A97*100)</f>
        <v>2.8184541641701619</v>
      </c>
      <c r="C95" s="3">
        <f>'[1]علاجات الأسنان'!C96</f>
        <v>1694</v>
      </c>
      <c r="D95" s="7">
        <f>SUM(C95/C97*100)</f>
        <v>3.0252160868633475</v>
      </c>
      <c r="E95" s="8">
        <f>SUM(C95/A95)</f>
        <v>1.4404761904761905</v>
      </c>
      <c r="F95" s="6" t="s">
        <v>84</v>
      </c>
      <c r="G95" s="21"/>
    </row>
    <row r="96" spans="1:7" ht="17.100000000000001" customHeight="1" x14ac:dyDescent="0.2">
      <c r="A96" s="3">
        <f>'[1]علاجات الأسنان'!M97</f>
        <v>2776</v>
      </c>
      <c r="B96" s="7">
        <f>SUM(A96/A97*100)</f>
        <v>6.6530856800479334</v>
      </c>
      <c r="C96" s="3">
        <f>'[1]علاجات الأسنان'!C97</f>
        <v>3440</v>
      </c>
      <c r="D96" s="7">
        <f>SUM(C96/C97*100)</f>
        <v>6.1432959497106934</v>
      </c>
      <c r="E96" s="8">
        <f t="shared" si="1"/>
        <v>1.239193083573487</v>
      </c>
      <c r="F96" s="6" t="s">
        <v>85</v>
      </c>
      <c r="G96" s="21"/>
    </row>
    <row r="97" spans="1:7" ht="17.100000000000001" customHeight="1" x14ac:dyDescent="0.2">
      <c r="A97" s="10">
        <f>SUM(A82:A96)</f>
        <v>41725</v>
      </c>
      <c r="B97" s="14">
        <f>A97/A98*100</f>
        <v>22.969112117892511</v>
      </c>
      <c r="C97" s="10">
        <f>SUM(C82:C96)</f>
        <v>55996</v>
      </c>
      <c r="D97" s="14">
        <f>C97/C98*100</f>
        <v>16.969050483500965</v>
      </c>
      <c r="E97" s="13">
        <f t="shared" si="1"/>
        <v>1.3420251647693229</v>
      </c>
      <c r="F97" s="15" t="s">
        <v>86</v>
      </c>
      <c r="G97" s="21"/>
    </row>
    <row r="98" spans="1:7" ht="22.5" customHeight="1" x14ac:dyDescent="0.2">
      <c r="A98" s="10">
        <f>SUM(A97,A81,A63,A57,A46,A22)</f>
        <v>181657</v>
      </c>
      <c r="B98" s="10">
        <f>A98/A98*100</f>
        <v>100</v>
      </c>
      <c r="C98" s="10">
        <f>SUM(C97,C81,C63,C57,C46,C22)</f>
        <v>329989</v>
      </c>
      <c r="D98" s="10">
        <f>C98/C98*100</f>
        <v>100</v>
      </c>
      <c r="E98" s="13">
        <f t="shared" si="1"/>
        <v>1.8165498714610502</v>
      </c>
      <c r="F98" s="20" t="s">
        <v>87</v>
      </c>
      <c r="G98" s="20"/>
    </row>
    <row r="99" spans="1:7" ht="21.75" customHeight="1" x14ac:dyDescent="0.2">
      <c r="E99" s="2"/>
    </row>
    <row r="100" spans="1:7" ht="21.75" customHeight="1" x14ac:dyDescent="0.2"/>
    <row r="101" spans="1:7" ht="21.75" customHeight="1" x14ac:dyDescent="0.2"/>
    <row r="102" spans="1:7" ht="21.75" customHeight="1" x14ac:dyDescent="0.2"/>
  </sheetData>
  <mergeCells count="22">
    <mergeCell ref="A8:G8"/>
    <mergeCell ref="A1:G7"/>
    <mergeCell ref="F50:F51"/>
    <mergeCell ref="G50:G51"/>
    <mergeCell ref="A11:B11"/>
    <mergeCell ref="F11:F12"/>
    <mergeCell ref="G11:G12"/>
    <mergeCell ref="G13:G22"/>
    <mergeCell ref="C11:E11"/>
    <mergeCell ref="A9:G9"/>
    <mergeCell ref="A10:F10"/>
    <mergeCell ref="A48:G48"/>
    <mergeCell ref="A49:G49"/>
    <mergeCell ref="G23:G46"/>
    <mergeCell ref="F98:G98"/>
    <mergeCell ref="G52:G57"/>
    <mergeCell ref="G58:G63"/>
    <mergeCell ref="G64:G81"/>
    <mergeCell ref="A47:G47"/>
    <mergeCell ref="G82:G97"/>
    <mergeCell ref="A50:B50"/>
    <mergeCell ref="C50:D50"/>
  </mergeCells>
  <printOptions horizontalCentered="1" verticalCentered="1"/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TWUZXU4UYYY7-944396957-36631</_dlc_DocId>
    <_dlc_DocIdUrl xmlns="a5cd8edf-193d-454e-be79-0a753d5be6e1">
      <Url>http://localhost/_layouts/15/DocIdRedir.aspx?ID=TWUZXU4UYYY7-944396957-36631</Url>
      <Description>TWUZXU4UYYY7-944396957-36631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D61A64DE-7F13-46F2-92FB-0D81523F15E1}"/>
</file>

<file path=customXml/itemProps2.xml><?xml version="1.0" encoding="utf-8"?>
<ds:datastoreItem xmlns:ds="http://schemas.openxmlformats.org/officeDocument/2006/customXml" ds:itemID="{75C42C33-6BDD-4067-B295-1C05E5FB5993}"/>
</file>

<file path=customXml/itemProps3.xml><?xml version="1.0" encoding="utf-8"?>
<ds:datastoreItem xmlns:ds="http://schemas.openxmlformats.org/officeDocument/2006/customXml" ds:itemID="{618F1AF2-705D-4A73-9056-B3254D2543D3}"/>
</file>

<file path=customXml/itemProps4.xml><?xml version="1.0" encoding="utf-8"?>
<ds:datastoreItem xmlns:ds="http://schemas.openxmlformats.org/officeDocument/2006/customXml" ds:itemID="{9BC94B77-FFB8-4346-9852-DE3621BFE8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51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2020-11-28T09:36:34Z</cp:lastPrinted>
  <dcterms:created xsi:type="dcterms:W3CDTF">2020-11-17T09:00:59Z</dcterms:created>
  <dcterms:modified xsi:type="dcterms:W3CDTF">2020-12-31T05:49:23Z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a1f69bad-d8bf-440b-8116-91951cae7aaf</vt:lpwstr>
  </property>
</Properties>
</file>